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5480" windowHeight="6180" tabRatio="680"/>
  </bookViews>
  <sheets>
    <sheet name="Ponuda" sheetId="3" r:id="rId1"/>
  </sheets>
  <definedNames>
    <definedName name="_xlnm.Print_Area" localSheetId="0">Ponuda!$A$1:$H$68</definedName>
    <definedName name="_xlnm.Print_Titles" localSheetId="0">Ponuda!$6:$6</definedName>
  </definedNames>
  <calcPr calcId="124519"/>
</workbook>
</file>

<file path=xl/calcChain.xml><?xml version="1.0" encoding="utf-8"?>
<calcChain xmlns="http://schemas.openxmlformats.org/spreadsheetml/2006/main">
  <c r="G37" i="3"/>
  <c r="H37" s="1"/>
  <c r="G35"/>
  <c r="H35" s="1"/>
  <c r="G53"/>
  <c r="H53"/>
  <c r="H27"/>
  <c r="G27"/>
  <c r="G13"/>
  <c r="H13" s="1"/>
  <c r="G33" l="1"/>
  <c r="H33" s="1"/>
  <c r="G11"/>
  <c r="H11" s="1"/>
  <c r="H44"/>
  <c r="G55"/>
  <c r="G54"/>
  <c r="H54" s="1"/>
  <c r="G52"/>
  <c r="H52" s="1"/>
  <c r="G51"/>
  <c r="H51" s="1"/>
  <c r="H55"/>
  <c r="H56" l="1"/>
  <c r="G29"/>
  <c r="H29" s="1"/>
  <c r="G21"/>
  <c r="H21" s="1"/>
  <c r="H46"/>
  <c r="H45"/>
  <c r="H43"/>
  <c r="H47" l="1"/>
  <c r="G19" l="1"/>
  <c r="H19" s="1"/>
  <c r="G7"/>
  <c r="H7" s="1"/>
  <c r="G17"/>
  <c r="H17" s="1"/>
  <c r="G25"/>
  <c r="H25" s="1"/>
  <c r="G23" l="1"/>
  <c r="H23" s="1"/>
  <c r="G31"/>
  <c r="H31" s="1"/>
  <c r="G15"/>
  <c r="H15" s="1"/>
  <c r="G9"/>
  <c r="H9" s="1"/>
  <c r="H39" l="1"/>
  <c r="H57" s="1"/>
  <c r="H59" l="1"/>
  <c r="H60" s="1"/>
</calcChain>
</file>

<file path=xl/sharedStrings.xml><?xml version="1.0" encoding="utf-8"?>
<sst xmlns="http://schemas.openxmlformats.org/spreadsheetml/2006/main" count="89" uniqueCount="56">
  <si>
    <t>Red.br.</t>
  </si>
  <si>
    <t>Opis</t>
  </si>
  <si>
    <t>J.M</t>
  </si>
  <si>
    <t>Kol.</t>
  </si>
  <si>
    <t>Cena/j.m.</t>
  </si>
  <si>
    <t>kom</t>
  </si>
  <si>
    <t>Proizvođač</t>
  </si>
  <si>
    <t>izlazna cena</t>
  </si>
  <si>
    <t xml:space="preserve"> </t>
  </si>
  <si>
    <r>
      <t xml:space="preserve">                                                        </t>
    </r>
    <r>
      <rPr>
        <sz val="10"/>
        <rFont val="Trebuchet MS"/>
        <family val="2"/>
        <charset val="238"/>
      </rPr>
      <t xml:space="preserve"> </t>
    </r>
    <r>
      <rPr>
        <b/>
        <sz val="10"/>
        <rFont val="Trebuchet MS"/>
        <family val="2"/>
        <charset val="238"/>
      </rPr>
      <t xml:space="preserve"> PREDMER I PREDRAČUN RADOVA I OPREME</t>
    </r>
    <r>
      <rPr>
        <sz val="9"/>
        <rFont val="Trebuchet MS"/>
        <family val="2"/>
        <charset val="238"/>
      </rPr>
      <t xml:space="preserve">
Ovom specifikacijom predviđa se isporuka sve opreme i materijala navedenih u pozicijama i sveg sitnog nespecificiranog materijala potrebnog za kompletnu izradu, ugrađivanje, ispitivanje i puštanje u rad, kao i dovođjenje u ispravno-prvobitno stanje svih mesta oštećenih na već izvedenim radovima.
U cenu se uračunava cena sve navedene opreme i materijala u pozicijama i sav sitan nespecificirani materijal, transport i cena radne snage i svi porezi i doprinosi na materijal i rad. Cena uključuje i izradu sve eventualno potrebne radioničke dokumentacije, ispitivanja i puštanje u ispravan rad svih postrojenja i instalacija navedenih u pozicijama, kao i izdavanje potrebnih atesta i sertifikata. 
NAPOMENA:                                                               
</t>
    </r>
    <r>
      <rPr>
        <b/>
        <sz val="9"/>
        <rFont val="Trebuchet MS"/>
        <family val="2"/>
        <charset val="238"/>
      </rPr>
      <t>Svi kablovi i pasivne komponente za vođenje kablova izrađene od plastike a koje se ne ugrađuju u zid pod malter moraju biti u HALLOGEN FREE izvedbi</t>
    </r>
    <r>
      <rPr>
        <sz val="9"/>
        <color indexed="23"/>
        <rFont val="Trebuchet MS"/>
        <family val="2"/>
      </rPr>
      <t xml:space="preserve">
</t>
    </r>
  </si>
  <si>
    <t>A</t>
  </si>
  <si>
    <t>A.1</t>
  </si>
  <si>
    <t>A.2</t>
  </si>
  <si>
    <t>Cena (RSD)</t>
  </si>
  <si>
    <t>m</t>
  </si>
  <si>
    <t>pauš.</t>
  </si>
  <si>
    <t>PDV 20%:</t>
  </si>
  <si>
    <t>Odgovorni projektant:</t>
  </si>
  <si>
    <t>Specifikacija opreme</t>
  </si>
  <si>
    <t xml:space="preserve">Specifikacija instalacionog materijala </t>
  </si>
  <si>
    <t xml:space="preserve">Sitan nespecificirani montažni i instalacioni materijal </t>
  </si>
  <si>
    <t>A.3</t>
  </si>
  <si>
    <t>Specifikacija radova I ostalih troškova</t>
  </si>
  <si>
    <t>Montaža opreme na postavljenu i obeleženu instalaciju</t>
  </si>
  <si>
    <t>kpl.</t>
  </si>
  <si>
    <t>Podešavanje uređaja i opreme, povezivanje centralnih uređaja, testiranje i programiranje, puštanje u rad, provera funkcionalne ispravnosti sistema i obuka korisnika, izrada uputstva za rukovanje</t>
  </si>
  <si>
    <t>Izrada projekta izvedenog objekta.</t>
  </si>
  <si>
    <t>Završna električna merenja na kablovima (otpor izolacije, preslušavanje i ispitivanje parica na prekid i kratak spoj).</t>
  </si>
  <si>
    <t>Ukupno radovi I dodatni troškovi:</t>
  </si>
  <si>
    <t>Ukupno kablovi i instalacioni materijal:</t>
  </si>
  <si>
    <t xml:space="preserve">Ukupno za opremu:  </t>
  </si>
  <si>
    <t xml:space="preserve"> xxxxxx xxxxxxx, dipl. inž. el.        
</t>
  </si>
  <si>
    <t>Broj licence: xxx xxxx xx</t>
  </si>
  <si>
    <t>SISTEM PROVALNE SIGNALIZACIJE</t>
  </si>
  <si>
    <t>UKUPNO SISTEM PROVALNE SIGNALIZACIJE SA PDV-om:</t>
  </si>
  <si>
    <t>UKUPNO SISTEM PROTIVPROVALNE SIGNALIZACIJE:</t>
  </si>
  <si>
    <t>Alarmna centrala sa 16 zona, proširiva do 64, 32 particije - 8 objekata, 16-64 programabilnih izlaza, ugrađen telefonski dialer, access control i home automation opcije, memorija 6143 događaja, 64 prog. tajmera, 192+8+1 korisnika, u metalnoj kutiji OMI-3 sa transformatorom 50VA, punjačem baterija i prikazom stanja, tip Satel INTEGRA 64</t>
  </si>
  <si>
    <t>Akumulator 12V, 7.0Ah</t>
  </si>
  <si>
    <t xml:space="preserve">LCD crna Sensoric tastatura za centrale serije INTEGRA, veliki lako čitljiv LCD ekran, plavo pozadinsko osvetljenje tastature omogućava upotrebu u mraku, moguće definisanje 4 menija (16 stavki u svakom) i brz pristup funkcijama, LED indikatori stanja sistema, 2 zone za proširenje, indikacija gubitka komunikacije sa panela, 143 x 156 x 22 mm, tip Satel SAT-INT-KSG-BSB </t>
  </si>
  <si>
    <t>Zonski modul za proširenje sa 8 zona i tamper zaštitom za alarmne centrale VERSA i INTEGRA, povezivanje na poseban sistemski bus, tip Satel INT-E</t>
  </si>
  <si>
    <t>LED tastatura za kontrolisanje jedne particije za centrale serije INTEGRA, backlight u zelenoj boji, LED diode za indikaciju stanja particije, 3 panik tastera, zujalica za zvučna obaveštenja, rele za elektromagnetne brave/blokatore, kontrolni ulaz za stanje vrata, 80x127x24mm, tip Satel SAT-INT-S-BL</t>
  </si>
  <si>
    <t xml:space="preserve">Dualni digitalni detektor prisustva IC/MT za spoljašnju montažu sa ugrađenim senzorom sumraka i relejnim izlazom 16Vdc 40mA (pogodno za kućnu automatiku), max. domet 16m, digitalna temperaturna kompenzacija, radna temperatura -40°C do +55°C,  max. potrošnja 20mA, visoka pouzdanost, otpornost na vremenske uslove, anti-masking tehnologija, imunitet na male životinje, tamper zaštita, podešavanje osetljivosti IC, MT i senzora sumraka bez otvaranja kućišta (uz upotrebnu uređaja OPT-1). U kompletu sa podešavajućim nosčem BRACKET C za montažu na zid. </t>
  </si>
  <si>
    <t xml:space="preserve">Digitalni detektor loma stakla, unapređena dvostruka analiza signala, autodijagnostika rada, podesiva osetljivost
</t>
  </si>
  <si>
    <t>Dualni digitalni IC/MW detektor, quad element pyrosensor, anti mask, digitalni algoritam detekcije, digitalna temperaturna kompenzacija, podesiva osetljivost PIR i MW senzora, promenljiva optika, radna temperatura -10°C +55°C, tip Satel SAT-Cobalt PRO</t>
  </si>
  <si>
    <t>Unutrašnja alarmna sirena, bele boje, 12VDC, 240mA, 130x130x30mm</t>
  </si>
  <si>
    <t>Spoljna sirena sa strob svetlom, antisabotažno obezbeđena, sa rezervnim napajanjem, 120 dB, 12VDC, 220mA, acoustic sign.220 mA, visual sign. 60 mA, 148 x 254 x 64 mm</t>
  </si>
  <si>
    <t>Eternet modul(TCP/IP server) za povezivanje centrale na računarsku mrežu. Pristup sa računara pomoću DloadX servisnog programa, GuardX programa za upravljanje i grafički prikaz stanja sistema, kao i Internet pretraživača sa podrškom za JAVA aplikacije. Pristup sa mobilnog telefona pomoću posebne JAVA aplikacije. Prenos podataka je kodovan pomoću 192-bitnog ključa. Podrška za DHCP(dinamičko dodeljivanje IP adresa) i statičko IP adresiranje. RJ-45, RS-232 i RS-485 portovi, tip Satel SAT-ETHM-1 PLUS</t>
  </si>
  <si>
    <t>Bežični panik taster - komplet 2-kanalne univerzalne daljinske komande sa dva daljinca T-2, povezivanje na zonske ulaze protivprovalne centrale, tip Satel SAT-RE-2K</t>
  </si>
  <si>
    <t>Detektor poplave,12VDC sa relejnim izlazom</t>
  </si>
  <si>
    <t xml:space="preserve">GUARDX softver za daljinski nadzor I upravljanje protivprovalnim sistemom baziranim na SATEL INTEGRA centrali. Omogućava vizelizaciju statusa sistema preko grafičkih mapa štićenog objekta i nadzor statusa pojedinačnih zona i particija u realnom vremenu – naoružavanje, alarme, sabotažu, memoriju događaja I druge korisne informacije. Pop-up poruke o najvažnijim događajima u sistemu, zvučna signalizacija, virtuelna tastatura za konfigurisanje sistema. Radi korišćenja softvera GuardX uz INTEGRA centralu se mora predvideti ethernet modul ETHM-1-PLUS
 </t>
  </si>
  <si>
    <t>Isporuka i ugradnja bezhalogenog instalacionog kabla JH(St)H-3x2x0.6mm za povezivanje svih elemenata sistema</t>
  </si>
  <si>
    <t xml:space="preserve">Isporuka i ugradnja bezhalogenog kabla N2HX 3x1.5 mm2 za napajanje centrale </t>
  </si>
  <si>
    <t>Isporuka i ugradnja HF rebrastog creva Ø16mm. za provlačenje kabla JH(St)H-3x2x0.6mm</t>
  </si>
  <si>
    <t>Instalacija softver za nadzor GuardX, konfigurisanje, unošenje grafičkih mapa sa elementima sistema</t>
  </si>
  <si>
    <t xml:space="preserve">PC - radna stanica za nadzor protivprovalnog sistema na koju se  instalira softver GuardX, predviđena u prostoriji portirnice. 
Intel i3/4GB DDR III/500GB HDD/DVDRW, grafička kartica 2GB,  ethernet port RJ45 na ploči,  sa preinstaliranim operativnim sistemo Win 8.1, miš, tastatura
 </t>
  </si>
  <si>
    <t xml:space="preserve">LED monitor 24", 16:9, 1920x1080, 250 cd/m2, 10.000.000:1, 170 °, 160 °, 1 ms, Audio In/Out,D-Sub,HDMI, TCO'00, Boja Crna, Postolje tilt
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</si>
</sst>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9">
    <font>
      <sz val="10"/>
      <name val="Arial"/>
    </font>
    <font>
      <sz val="10"/>
      <name val="Arial"/>
      <family val="2"/>
      <charset val="238"/>
    </font>
    <font>
      <sz val="9"/>
      <color indexed="23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color indexed="63"/>
      <name val="Trebuchet MS"/>
      <family val="2"/>
    </font>
    <font>
      <sz val="9"/>
      <name val="Arial CE"/>
      <family val="2"/>
      <charset val="238"/>
    </font>
    <font>
      <sz val="9"/>
      <color indexed="8"/>
      <name val="Trebuchet MS"/>
      <family val="2"/>
    </font>
    <font>
      <sz val="9"/>
      <color indexed="8"/>
      <name val="Arial"/>
      <family val="2"/>
      <charset val="238"/>
    </font>
    <font>
      <b/>
      <sz val="9"/>
      <name val="Trebuchet MS"/>
      <family val="2"/>
      <charset val="238"/>
    </font>
    <font>
      <b/>
      <sz val="9"/>
      <color indexed="8"/>
      <name val="Trebuchet MS"/>
      <family val="2"/>
    </font>
    <font>
      <b/>
      <sz val="10"/>
      <color indexed="8"/>
      <name val="Trebuchet MS"/>
      <family val="2"/>
    </font>
    <font>
      <sz val="9"/>
      <name val="Arial CE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sz val="9"/>
      <name val="Trebuchet MS"/>
      <family val="2"/>
      <charset val="238"/>
    </font>
    <font>
      <b/>
      <sz val="10"/>
      <color indexed="8"/>
      <name val="Trebuchet MS"/>
      <family val="2"/>
      <charset val="238"/>
    </font>
    <font>
      <sz val="10"/>
      <color indexed="8"/>
      <name val="Trebuchet MS"/>
      <family val="2"/>
      <charset val="238"/>
    </font>
    <font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color indexed="8"/>
      <name val="Trebuchet MS"/>
      <family val="2"/>
      <charset val="238"/>
    </font>
    <font>
      <sz val="9"/>
      <color indexed="8"/>
      <name val="Trebuchet MS"/>
      <family val="2"/>
      <charset val="238"/>
    </font>
    <font>
      <i/>
      <sz val="9"/>
      <name val="Trebuchet MS"/>
      <family val="2"/>
    </font>
    <font>
      <b/>
      <sz val="9"/>
      <color indexed="23"/>
      <name val="Trebuchet MS"/>
      <family val="2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</font>
    <font>
      <b/>
      <sz val="11"/>
      <name val="Trebuchet MS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n">
        <color indexed="62"/>
      </bottom>
      <diagonal/>
    </border>
    <border>
      <left/>
      <right/>
      <top style="thin">
        <color indexed="5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thin">
        <color indexed="5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3" fillId="0" borderId="0" xfId="0" applyFont="1"/>
    <xf numFmtId="0" fontId="3" fillId="2" borderId="0" xfId="0" applyFont="1" applyFill="1" applyBorder="1" applyAlignment="1"/>
    <xf numFmtId="0" fontId="3" fillId="0" borderId="0" xfId="0" applyFont="1" applyBorder="1" applyAlignment="1"/>
    <xf numFmtId="0" fontId="6" fillId="2" borderId="0" xfId="1" applyFont="1" applyFill="1" applyBorder="1" applyAlignment="1">
      <alignment horizontal="left" vertical="center" wrapText="1"/>
    </xf>
    <xf numFmtId="0" fontId="3" fillId="2" borderId="0" xfId="0" applyFont="1" applyFill="1"/>
    <xf numFmtId="0" fontId="6" fillId="0" borderId="0" xfId="1" applyFont="1" applyBorder="1"/>
    <xf numFmtId="0" fontId="3" fillId="0" borderId="0" xfId="0" applyFont="1" applyBorder="1"/>
    <xf numFmtId="0" fontId="7" fillId="0" borderId="0" xfId="0" applyFont="1" applyBorder="1" applyAlignment="1"/>
    <xf numFmtId="0" fontId="4" fillId="0" borderId="4" xfId="0" applyFont="1" applyBorder="1" applyAlignment="1">
      <alignment horizontal="left" vertical="center" wrapText="1"/>
    </xf>
    <xf numFmtId="0" fontId="6" fillId="0" borderId="0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39" fontId="4" fillId="3" borderId="2" xfId="0" applyNumberFormat="1" applyFont="1" applyFill="1" applyBorder="1" applyAlignment="1">
      <alignment horizontal="right" vertical="top" wrapText="1"/>
    </xf>
    <xf numFmtId="39" fontId="4" fillId="3" borderId="3" xfId="0" applyNumberFormat="1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/>
    </xf>
    <xf numFmtId="4" fontId="12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/>
    <xf numFmtId="4" fontId="6" fillId="2" borderId="0" xfId="1" applyNumberFormat="1" applyFont="1" applyFill="1" applyBorder="1" applyAlignment="1">
      <alignment vertical="center" wrapText="1"/>
    </xf>
    <xf numFmtId="4" fontId="6" fillId="0" borderId="0" xfId="1" applyNumberFormat="1" applyFont="1" applyBorder="1"/>
    <xf numFmtId="4" fontId="6" fillId="0" borderId="0" xfId="1" applyNumberFormat="1" applyFont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17" fillId="0" borderId="0" xfId="0" applyFont="1" applyBorder="1"/>
    <xf numFmtId="0" fontId="15" fillId="0" borderId="2" xfId="0" applyFont="1" applyBorder="1" applyAlignment="1">
      <alignment horizontal="left"/>
    </xf>
    <xf numFmtId="0" fontId="5" fillId="0" borderId="0" xfId="0" applyFont="1" applyBorder="1" applyAlignment="1"/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vertical="center"/>
      <protection hidden="1"/>
    </xf>
    <xf numFmtId="0" fontId="3" fillId="4" borderId="7" xfId="0" applyFont="1" applyFill="1" applyBorder="1" applyAlignment="1" applyProtection="1">
      <alignment vertical="center"/>
      <protection hidden="1"/>
    </xf>
    <xf numFmtId="0" fontId="3" fillId="4" borderId="7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right" vertical="center"/>
      <protection hidden="1"/>
    </xf>
    <xf numFmtId="0" fontId="16" fillId="0" borderId="0" xfId="0" applyFont="1"/>
    <xf numFmtId="0" fontId="17" fillId="0" borderId="0" xfId="0" applyFont="1"/>
    <xf numFmtId="0" fontId="7" fillId="0" borderId="0" xfId="0" applyFont="1"/>
    <xf numFmtId="0" fontId="8" fillId="0" borderId="3" xfId="0" applyFont="1" applyBorder="1" applyAlignment="1">
      <alignment vertical="center"/>
    </xf>
    <xf numFmtId="4" fontId="10" fillId="3" borderId="1" xfId="0" applyNumberFormat="1" applyFont="1" applyFill="1" applyBorder="1" applyAlignment="1">
      <alignment horizontal="right" vertical="center"/>
    </xf>
    <xf numFmtId="0" fontId="19" fillId="0" borderId="0" xfId="1" applyFont="1" applyBorder="1"/>
    <xf numFmtId="4" fontId="19" fillId="0" borderId="0" xfId="1" applyNumberFormat="1" applyFont="1" applyBorder="1"/>
    <xf numFmtId="4" fontId="19" fillId="0" borderId="0" xfId="1" applyNumberFormat="1" applyFont="1" applyBorder="1" applyAlignment="1">
      <alignment horizontal="right"/>
    </xf>
    <xf numFmtId="4" fontId="21" fillId="0" borderId="3" xfId="0" applyNumberFormat="1" applyFont="1" applyBorder="1" applyAlignment="1">
      <alignment horizontal="center" vertical="center"/>
    </xf>
    <xf numFmtId="0" fontId="22" fillId="2" borderId="0" xfId="0" applyFont="1" applyFill="1" applyBorder="1"/>
    <xf numFmtId="164" fontId="3" fillId="2" borderId="0" xfId="0" applyNumberFormat="1" applyFont="1" applyFill="1" applyBorder="1" applyAlignment="1"/>
    <xf numFmtId="0" fontId="2" fillId="0" borderId="0" xfId="0" applyFont="1" applyBorder="1" applyAlignment="1"/>
    <xf numFmtId="0" fontId="23" fillId="0" borderId="0" xfId="0" applyFont="1" applyFill="1" applyAlignment="1">
      <alignment horizontal="right"/>
    </xf>
    <xf numFmtId="39" fontId="4" fillId="0" borderId="0" xfId="0" applyNumberFormat="1" applyFont="1" applyFill="1" applyBorder="1" applyAlignment="1"/>
    <xf numFmtId="0" fontId="24" fillId="0" borderId="0" xfId="0" applyFont="1" applyAlignment="1">
      <alignment horizontal="justify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/>
    <xf numFmtId="0" fontId="26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25" fillId="0" borderId="8" xfId="0" applyFont="1" applyFill="1" applyBorder="1"/>
    <xf numFmtId="0" fontId="25" fillId="0" borderId="0" xfId="0" applyFont="1" applyFill="1" applyBorder="1" applyAlignment="1"/>
    <xf numFmtId="39" fontId="11" fillId="4" borderId="5" xfId="0" applyNumberFormat="1" applyFont="1" applyFill="1" applyBorder="1" applyAlignment="1">
      <alignment horizontal="right" vertical="center" wrapText="1"/>
    </xf>
    <xf numFmtId="4" fontId="11" fillId="4" borderId="10" xfId="0" applyNumberFormat="1" applyFont="1" applyFill="1" applyBorder="1" applyAlignment="1">
      <alignment horizontal="right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/>
    </xf>
    <xf numFmtId="0" fontId="28" fillId="0" borderId="0" xfId="0" applyFont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 applyProtection="1">
      <alignment horizontal="right" vertical="center"/>
      <protection hidden="1"/>
    </xf>
    <xf numFmtId="0" fontId="27" fillId="4" borderId="7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right" vertical="center"/>
    </xf>
    <xf numFmtId="4" fontId="27" fillId="4" borderId="7" xfId="0" applyNumberFormat="1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39" fontId="4" fillId="3" borderId="2" xfId="0" applyNumberFormat="1" applyFont="1" applyFill="1" applyBorder="1" applyAlignment="1">
      <alignment horizontal="right" vertical="top" wrapText="1"/>
    </xf>
    <xf numFmtId="39" fontId="4" fillId="3" borderId="3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11" fillId="4" borderId="10" xfId="0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left" vertical="justify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1" fillId="4" borderId="6" xfId="0" applyFont="1" applyFill="1" applyBorder="1" applyAlignment="1">
      <alignment horizontal="right" vertical="center"/>
    </xf>
    <xf numFmtId="0" fontId="21" fillId="0" borderId="3" xfId="0" applyFont="1" applyBorder="1" applyAlignment="1">
      <alignment horizontal="left" vertical="justify" wrapText="1"/>
    </xf>
    <xf numFmtId="0" fontId="4" fillId="0" borderId="2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justify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0" xfId="0" applyFont="1"/>
    <xf numFmtId="4" fontId="19" fillId="0" borderId="0" xfId="1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75</xdr:row>
      <xdr:rowOff>0</xdr:rowOff>
    </xdr:from>
    <xdr:to>
      <xdr:col>8</xdr:col>
      <xdr:colOff>95250</xdr:colOff>
      <xdr:row>75</xdr:row>
      <xdr:rowOff>30998</xdr:rowOff>
    </xdr:to>
    <xdr:sp macro="" textlink="">
      <xdr:nvSpPr>
        <xdr:cNvPr id="24395" name="Text Box 5"/>
        <xdr:cNvSpPr txBox="1">
          <a:spLocks noChangeArrowheads="1"/>
        </xdr:cNvSpPr>
      </xdr:nvSpPr>
      <xdr:spPr bwMode="auto">
        <a:xfrm>
          <a:off x="7172325" y="37338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95250</xdr:colOff>
      <xdr:row>75</xdr:row>
      <xdr:rowOff>30998</xdr:rowOff>
    </xdr:to>
    <xdr:sp macro="" textlink="">
      <xdr:nvSpPr>
        <xdr:cNvPr id="24396" name="Text Box 6"/>
        <xdr:cNvSpPr txBox="1">
          <a:spLocks noChangeArrowheads="1"/>
        </xdr:cNvSpPr>
      </xdr:nvSpPr>
      <xdr:spPr bwMode="auto">
        <a:xfrm>
          <a:off x="7172325" y="373380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95250</xdr:colOff>
      <xdr:row>108</xdr:row>
      <xdr:rowOff>31234</xdr:rowOff>
    </xdr:to>
    <xdr:sp macro="" textlink="">
      <xdr:nvSpPr>
        <xdr:cNvPr id="24397" name="Text Box 10"/>
        <xdr:cNvSpPr txBox="1">
          <a:spLocks noChangeArrowheads="1"/>
        </xdr:cNvSpPr>
      </xdr:nvSpPr>
      <xdr:spPr bwMode="auto">
        <a:xfrm>
          <a:off x="7172325" y="468820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95250</xdr:colOff>
      <xdr:row>108</xdr:row>
      <xdr:rowOff>31234</xdr:rowOff>
    </xdr:to>
    <xdr:sp macro="" textlink="">
      <xdr:nvSpPr>
        <xdr:cNvPr id="24398" name="Text Box 11"/>
        <xdr:cNvSpPr txBox="1">
          <a:spLocks noChangeArrowheads="1"/>
        </xdr:cNvSpPr>
      </xdr:nvSpPr>
      <xdr:spPr bwMode="auto">
        <a:xfrm>
          <a:off x="7172325" y="468820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108</xdr:row>
      <xdr:rowOff>0</xdr:rowOff>
    </xdr:from>
    <xdr:to>
      <xdr:col>9</xdr:col>
      <xdr:colOff>95250</xdr:colOff>
      <xdr:row>108</xdr:row>
      <xdr:rowOff>31234</xdr:rowOff>
    </xdr:to>
    <xdr:sp macro="" textlink="">
      <xdr:nvSpPr>
        <xdr:cNvPr id="24399" name="Text Box 12"/>
        <xdr:cNvSpPr txBox="1">
          <a:spLocks noChangeArrowheads="1"/>
        </xdr:cNvSpPr>
      </xdr:nvSpPr>
      <xdr:spPr bwMode="auto">
        <a:xfrm>
          <a:off x="7648575" y="468820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108</xdr:row>
      <xdr:rowOff>31234</xdr:rowOff>
    </xdr:to>
    <xdr:sp macro="" textlink="">
      <xdr:nvSpPr>
        <xdr:cNvPr id="24400" name="Text Box 13"/>
        <xdr:cNvSpPr txBox="1">
          <a:spLocks noChangeArrowheads="1"/>
        </xdr:cNvSpPr>
      </xdr:nvSpPr>
      <xdr:spPr bwMode="auto">
        <a:xfrm>
          <a:off x="2619375" y="468820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108</xdr:row>
      <xdr:rowOff>31234</xdr:rowOff>
    </xdr:to>
    <xdr:sp macro="" textlink="">
      <xdr:nvSpPr>
        <xdr:cNvPr id="24401" name="Text Box 14"/>
        <xdr:cNvSpPr txBox="1">
          <a:spLocks noChangeArrowheads="1"/>
        </xdr:cNvSpPr>
      </xdr:nvSpPr>
      <xdr:spPr bwMode="auto">
        <a:xfrm>
          <a:off x="2619375" y="468820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95250</xdr:colOff>
      <xdr:row>108</xdr:row>
      <xdr:rowOff>31234</xdr:rowOff>
    </xdr:to>
    <xdr:sp macro="" textlink="">
      <xdr:nvSpPr>
        <xdr:cNvPr id="24403" name="Text Box 19"/>
        <xdr:cNvSpPr txBox="1">
          <a:spLocks noChangeArrowheads="1"/>
        </xdr:cNvSpPr>
      </xdr:nvSpPr>
      <xdr:spPr bwMode="auto">
        <a:xfrm>
          <a:off x="7172325" y="468820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95250</xdr:colOff>
      <xdr:row>108</xdr:row>
      <xdr:rowOff>31234</xdr:rowOff>
    </xdr:to>
    <xdr:sp macro="" textlink="">
      <xdr:nvSpPr>
        <xdr:cNvPr id="24404" name="Text Box 20"/>
        <xdr:cNvSpPr txBox="1">
          <a:spLocks noChangeArrowheads="1"/>
        </xdr:cNvSpPr>
      </xdr:nvSpPr>
      <xdr:spPr bwMode="auto">
        <a:xfrm>
          <a:off x="7172325" y="468820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95250</xdr:colOff>
      <xdr:row>89</xdr:row>
      <xdr:rowOff>31234</xdr:rowOff>
    </xdr:to>
    <xdr:sp macro="" textlink="">
      <xdr:nvSpPr>
        <xdr:cNvPr id="24408" name="Text Box 39"/>
        <xdr:cNvSpPr txBox="1">
          <a:spLocks noChangeArrowheads="1"/>
        </xdr:cNvSpPr>
      </xdr:nvSpPr>
      <xdr:spPr bwMode="auto">
        <a:xfrm>
          <a:off x="7172325" y="41376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95250</xdr:colOff>
      <xdr:row>89</xdr:row>
      <xdr:rowOff>31234</xdr:rowOff>
    </xdr:to>
    <xdr:sp macro="" textlink="">
      <xdr:nvSpPr>
        <xdr:cNvPr id="24409" name="Text Box 40"/>
        <xdr:cNvSpPr txBox="1">
          <a:spLocks noChangeArrowheads="1"/>
        </xdr:cNvSpPr>
      </xdr:nvSpPr>
      <xdr:spPr bwMode="auto">
        <a:xfrm>
          <a:off x="7172325" y="41376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89</xdr:row>
      <xdr:rowOff>0</xdr:rowOff>
    </xdr:from>
    <xdr:to>
      <xdr:col>9</xdr:col>
      <xdr:colOff>95250</xdr:colOff>
      <xdr:row>89</xdr:row>
      <xdr:rowOff>31234</xdr:rowOff>
    </xdr:to>
    <xdr:sp macro="" textlink="">
      <xdr:nvSpPr>
        <xdr:cNvPr id="24410" name="Text Box 41"/>
        <xdr:cNvSpPr txBox="1">
          <a:spLocks noChangeArrowheads="1"/>
        </xdr:cNvSpPr>
      </xdr:nvSpPr>
      <xdr:spPr bwMode="auto">
        <a:xfrm>
          <a:off x="7648575" y="41376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95250</xdr:colOff>
      <xdr:row>108</xdr:row>
      <xdr:rowOff>31234</xdr:rowOff>
    </xdr:to>
    <xdr:sp macro="" textlink="">
      <xdr:nvSpPr>
        <xdr:cNvPr id="24411" name="Text Box 42"/>
        <xdr:cNvSpPr txBox="1">
          <a:spLocks noChangeArrowheads="1"/>
        </xdr:cNvSpPr>
      </xdr:nvSpPr>
      <xdr:spPr bwMode="auto">
        <a:xfrm>
          <a:off x="7172325" y="468820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95250</xdr:colOff>
      <xdr:row>108</xdr:row>
      <xdr:rowOff>31234</xdr:rowOff>
    </xdr:to>
    <xdr:sp macro="" textlink="">
      <xdr:nvSpPr>
        <xdr:cNvPr id="24412" name="Text Box 43"/>
        <xdr:cNvSpPr txBox="1">
          <a:spLocks noChangeArrowheads="1"/>
        </xdr:cNvSpPr>
      </xdr:nvSpPr>
      <xdr:spPr bwMode="auto">
        <a:xfrm>
          <a:off x="7172325" y="468820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108</xdr:row>
      <xdr:rowOff>0</xdr:rowOff>
    </xdr:from>
    <xdr:to>
      <xdr:col>9</xdr:col>
      <xdr:colOff>95250</xdr:colOff>
      <xdr:row>108</xdr:row>
      <xdr:rowOff>31234</xdr:rowOff>
    </xdr:to>
    <xdr:sp macro="" textlink="">
      <xdr:nvSpPr>
        <xdr:cNvPr id="24413" name="Text Box 44"/>
        <xdr:cNvSpPr txBox="1">
          <a:spLocks noChangeArrowheads="1"/>
        </xdr:cNvSpPr>
      </xdr:nvSpPr>
      <xdr:spPr bwMode="auto">
        <a:xfrm>
          <a:off x="7648575" y="468820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95250</xdr:colOff>
      <xdr:row>107</xdr:row>
      <xdr:rowOff>31233</xdr:rowOff>
    </xdr:to>
    <xdr:sp macro="" textlink="">
      <xdr:nvSpPr>
        <xdr:cNvPr id="24414" name="Text Box 46"/>
        <xdr:cNvSpPr txBox="1">
          <a:spLocks noChangeArrowheads="1"/>
        </xdr:cNvSpPr>
      </xdr:nvSpPr>
      <xdr:spPr bwMode="auto">
        <a:xfrm>
          <a:off x="7172325" y="466915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95250</xdr:colOff>
      <xdr:row>107</xdr:row>
      <xdr:rowOff>31233</xdr:rowOff>
    </xdr:to>
    <xdr:sp macro="" textlink="">
      <xdr:nvSpPr>
        <xdr:cNvPr id="24415" name="Text Box 47"/>
        <xdr:cNvSpPr txBox="1">
          <a:spLocks noChangeArrowheads="1"/>
        </xdr:cNvSpPr>
      </xdr:nvSpPr>
      <xdr:spPr bwMode="auto">
        <a:xfrm>
          <a:off x="7172325" y="466915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107</xdr:row>
      <xdr:rowOff>0</xdr:rowOff>
    </xdr:from>
    <xdr:to>
      <xdr:col>9</xdr:col>
      <xdr:colOff>95250</xdr:colOff>
      <xdr:row>107</xdr:row>
      <xdr:rowOff>31233</xdr:rowOff>
    </xdr:to>
    <xdr:sp macro="" textlink="">
      <xdr:nvSpPr>
        <xdr:cNvPr id="24416" name="Text Box 48"/>
        <xdr:cNvSpPr txBox="1">
          <a:spLocks noChangeArrowheads="1"/>
        </xdr:cNvSpPr>
      </xdr:nvSpPr>
      <xdr:spPr bwMode="auto">
        <a:xfrm>
          <a:off x="7648575" y="466915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108</xdr:row>
      <xdr:rowOff>31234</xdr:rowOff>
    </xdr:to>
    <xdr:sp macro="" textlink="">
      <xdr:nvSpPr>
        <xdr:cNvPr id="24419" name="Text Box 13"/>
        <xdr:cNvSpPr txBox="1">
          <a:spLocks noChangeArrowheads="1"/>
        </xdr:cNvSpPr>
      </xdr:nvSpPr>
      <xdr:spPr bwMode="auto">
        <a:xfrm>
          <a:off x="2619375" y="468820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95250</xdr:colOff>
      <xdr:row>108</xdr:row>
      <xdr:rowOff>31234</xdr:rowOff>
    </xdr:to>
    <xdr:sp macro="" textlink="">
      <xdr:nvSpPr>
        <xdr:cNvPr id="24420" name="Text Box 14"/>
        <xdr:cNvSpPr txBox="1">
          <a:spLocks noChangeArrowheads="1"/>
        </xdr:cNvSpPr>
      </xdr:nvSpPr>
      <xdr:spPr bwMode="auto">
        <a:xfrm>
          <a:off x="2619375" y="468820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95250</xdr:colOff>
      <xdr:row>109</xdr:row>
      <xdr:rowOff>30292</xdr:rowOff>
    </xdr:to>
    <xdr:sp macro="" textlink="">
      <xdr:nvSpPr>
        <xdr:cNvPr id="24421" name="Text Box 13"/>
        <xdr:cNvSpPr txBox="1">
          <a:spLocks noChangeArrowheads="1"/>
        </xdr:cNvSpPr>
      </xdr:nvSpPr>
      <xdr:spPr bwMode="auto">
        <a:xfrm>
          <a:off x="2619375" y="470725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95250</xdr:colOff>
      <xdr:row>109</xdr:row>
      <xdr:rowOff>30292</xdr:rowOff>
    </xdr:to>
    <xdr:sp macro="" textlink="">
      <xdr:nvSpPr>
        <xdr:cNvPr id="24422" name="Text Box 14"/>
        <xdr:cNvSpPr txBox="1">
          <a:spLocks noChangeArrowheads="1"/>
        </xdr:cNvSpPr>
      </xdr:nvSpPr>
      <xdr:spPr bwMode="auto">
        <a:xfrm>
          <a:off x="2619375" y="470725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95250</xdr:colOff>
      <xdr:row>107</xdr:row>
      <xdr:rowOff>29858</xdr:rowOff>
    </xdr:to>
    <xdr:sp macro="" textlink="">
      <xdr:nvSpPr>
        <xdr:cNvPr id="24423" name="Text Box 13"/>
        <xdr:cNvSpPr txBox="1">
          <a:spLocks noChangeArrowheads="1"/>
        </xdr:cNvSpPr>
      </xdr:nvSpPr>
      <xdr:spPr bwMode="auto">
        <a:xfrm>
          <a:off x="2619375" y="466915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95250</xdr:colOff>
      <xdr:row>107</xdr:row>
      <xdr:rowOff>29858</xdr:rowOff>
    </xdr:to>
    <xdr:sp macro="" textlink="">
      <xdr:nvSpPr>
        <xdr:cNvPr id="24424" name="Text Box 14"/>
        <xdr:cNvSpPr txBox="1">
          <a:spLocks noChangeArrowheads="1"/>
        </xdr:cNvSpPr>
      </xdr:nvSpPr>
      <xdr:spPr bwMode="auto">
        <a:xfrm>
          <a:off x="2619375" y="46691550"/>
          <a:ext cx="95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89</xdr:row>
      <xdr:rowOff>0</xdr:rowOff>
    </xdr:from>
    <xdr:to>
      <xdr:col>9</xdr:col>
      <xdr:colOff>95250</xdr:colOff>
      <xdr:row>89</xdr:row>
      <xdr:rowOff>31234</xdr:rowOff>
    </xdr:to>
    <xdr:sp macro="" textlink="">
      <xdr:nvSpPr>
        <xdr:cNvPr id="24428" name="Text Box 41"/>
        <xdr:cNvSpPr txBox="1">
          <a:spLocks noChangeArrowheads="1"/>
        </xdr:cNvSpPr>
      </xdr:nvSpPr>
      <xdr:spPr bwMode="auto">
        <a:xfrm>
          <a:off x="7648575" y="41376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95250</xdr:colOff>
      <xdr:row>89</xdr:row>
      <xdr:rowOff>31234</xdr:rowOff>
    </xdr:to>
    <xdr:sp macro="" textlink="">
      <xdr:nvSpPr>
        <xdr:cNvPr id="24430" name="Text Box 39"/>
        <xdr:cNvSpPr txBox="1">
          <a:spLocks noChangeArrowheads="1"/>
        </xdr:cNvSpPr>
      </xdr:nvSpPr>
      <xdr:spPr bwMode="auto">
        <a:xfrm>
          <a:off x="7172325" y="41376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95250</xdr:colOff>
      <xdr:row>89</xdr:row>
      <xdr:rowOff>31234</xdr:rowOff>
    </xdr:to>
    <xdr:sp macro="" textlink="">
      <xdr:nvSpPr>
        <xdr:cNvPr id="24431" name="Text Box 40"/>
        <xdr:cNvSpPr txBox="1">
          <a:spLocks noChangeArrowheads="1"/>
        </xdr:cNvSpPr>
      </xdr:nvSpPr>
      <xdr:spPr bwMode="auto">
        <a:xfrm>
          <a:off x="7172325" y="413766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95250</xdr:colOff>
      <xdr:row>58</xdr:row>
      <xdr:rowOff>45720</xdr:rowOff>
    </xdr:to>
    <xdr:sp macro="" textlink="">
      <xdr:nvSpPr>
        <xdr:cNvPr id="43" name="Text Box 5"/>
        <xdr:cNvSpPr txBox="1">
          <a:spLocks noChangeArrowheads="1"/>
        </xdr:cNvSpPr>
      </xdr:nvSpPr>
      <xdr:spPr bwMode="auto">
        <a:xfrm>
          <a:off x="6257925" y="25869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95250</xdr:colOff>
      <xdr:row>58</xdr:row>
      <xdr:rowOff>45720</xdr:rowOff>
    </xdr:to>
    <xdr:sp macro="" textlink="">
      <xdr:nvSpPr>
        <xdr:cNvPr id="44" name="Text Box 6"/>
        <xdr:cNvSpPr txBox="1">
          <a:spLocks noChangeArrowheads="1"/>
        </xdr:cNvSpPr>
      </xdr:nvSpPr>
      <xdr:spPr bwMode="auto">
        <a:xfrm>
          <a:off x="6257925" y="25869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95250</xdr:colOff>
      <xdr:row>58</xdr:row>
      <xdr:rowOff>45720</xdr:rowOff>
    </xdr:to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6257925" y="25869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95250</xdr:colOff>
      <xdr:row>58</xdr:row>
      <xdr:rowOff>45720</xdr:rowOff>
    </xdr:to>
    <xdr:sp macro="" textlink="">
      <xdr:nvSpPr>
        <xdr:cNvPr id="46" name="Text Box 11"/>
        <xdr:cNvSpPr txBox="1">
          <a:spLocks noChangeArrowheads="1"/>
        </xdr:cNvSpPr>
      </xdr:nvSpPr>
      <xdr:spPr bwMode="auto">
        <a:xfrm>
          <a:off x="6257925" y="25869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58</xdr:row>
      <xdr:rowOff>0</xdr:rowOff>
    </xdr:from>
    <xdr:to>
      <xdr:col>9</xdr:col>
      <xdr:colOff>28575</xdr:colOff>
      <xdr:row>58</xdr:row>
      <xdr:rowOff>45720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6800850" y="25869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95250</xdr:colOff>
      <xdr:row>58</xdr:row>
      <xdr:rowOff>45720</xdr:rowOff>
    </xdr:to>
    <xdr:sp macro="" textlink="">
      <xdr:nvSpPr>
        <xdr:cNvPr id="48" name="Text Box 13"/>
        <xdr:cNvSpPr txBox="1">
          <a:spLocks noChangeArrowheads="1"/>
        </xdr:cNvSpPr>
      </xdr:nvSpPr>
      <xdr:spPr bwMode="auto">
        <a:xfrm>
          <a:off x="3638550" y="25869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95250</xdr:colOff>
      <xdr:row>58</xdr:row>
      <xdr:rowOff>45720</xdr:rowOff>
    </xdr:to>
    <xdr:sp macro="" textlink="">
      <xdr:nvSpPr>
        <xdr:cNvPr id="49" name="Text Box 14"/>
        <xdr:cNvSpPr txBox="1">
          <a:spLocks noChangeArrowheads="1"/>
        </xdr:cNvSpPr>
      </xdr:nvSpPr>
      <xdr:spPr bwMode="auto">
        <a:xfrm>
          <a:off x="3638550" y="25869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95250</xdr:colOff>
      <xdr:row>58</xdr:row>
      <xdr:rowOff>45720</xdr:rowOff>
    </xdr:to>
    <xdr:sp macro="" textlink="">
      <xdr:nvSpPr>
        <xdr:cNvPr id="50" name="Text Box 19"/>
        <xdr:cNvSpPr txBox="1">
          <a:spLocks noChangeArrowheads="1"/>
        </xdr:cNvSpPr>
      </xdr:nvSpPr>
      <xdr:spPr bwMode="auto">
        <a:xfrm>
          <a:off x="6257925" y="25869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95250</xdr:colOff>
      <xdr:row>58</xdr:row>
      <xdr:rowOff>45720</xdr:rowOff>
    </xdr:to>
    <xdr:sp macro="" textlink="">
      <xdr:nvSpPr>
        <xdr:cNvPr id="51" name="Text Box 20"/>
        <xdr:cNvSpPr txBox="1">
          <a:spLocks noChangeArrowheads="1"/>
        </xdr:cNvSpPr>
      </xdr:nvSpPr>
      <xdr:spPr bwMode="auto">
        <a:xfrm>
          <a:off x="6257925" y="25869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95250</xdr:colOff>
      <xdr:row>57</xdr:row>
      <xdr:rowOff>46001</xdr:rowOff>
    </xdr:to>
    <xdr:sp macro="" textlink="">
      <xdr:nvSpPr>
        <xdr:cNvPr id="52" name="Text Box 39"/>
        <xdr:cNvSpPr txBox="1">
          <a:spLocks noChangeArrowheads="1"/>
        </xdr:cNvSpPr>
      </xdr:nvSpPr>
      <xdr:spPr bwMode="auto">
        <a:xfrm>
          <a:off x="6257925" y="245745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95250</xdr:colOff>
      <xdr:row>57</xdr:row>
      <xdr:rowOff>46001</xdr:rowOff>
    </xdr:to>
    <xdr:sp macro="" textlink="">
      <xdr:nvSpPr>
        <xdr:cNvPr id="53" name="Text Box 40"/>
        <xdr:cNvSpPr txBox="1">
          <a:spLocks noChangeArrowheads="1"/>
        </xdr:cNvSpPr>
      </xdr:nvSpPr>
      <xdr:spPr bwMode="auto">
        <a:xfrm>
          <a:off x="6257925" y="245745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57</xdr:row>
      <xdr:rowOff>0</xdr:rowOff>
    </xdr:from>
    <xdr:to>
      <xdr:col>9</xdr:col>
      <xdr:colOff>28575</xdr:colOff>
      <xdr:row>57</xdr:row>
      <xdr:rowOff>9144</xdr:rowOff>
    </xdr:to>
    <xdr:sp macro="" textlink="">
      <xdr:nvSpPr>
        <xdr:cNvPr id="54" name="Text Box 41"/>
        <xdr:cNvSpPr txBox="1">
          <a:spLocks noChangeArrowheads="1"/>
        </xdr:cNvSpPr>
      </xdr:nvSpPr>
      <xdr:spPr bwMode="auto">
        <a:xfrm>
          <a:off x="6800850" y="250888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95250</xdr:colOff>
      <xdr:row>58</xdr:row>
      <xdr:rowOff>45720</xdr:rowOff>
    </xdr:to>
    <xdr:sp macro="" textlink="">
      <xdr:nvSpPr>
        <xdr:cNvPr id="55" name="Text Box 42"/>
        <xdr:cNvSpPr txBox="1">
          <a:spLocks noChangeArrowheads="1"/>
        </xdr:cNvSpPr>
      </xdr:nvSpPr>
      <xdr:spPr bwMode="auto">
        <a:xfrm>
          <a:off x="6257925" y="25869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95250</xdr:colOff>
      <xdr:row>58</xdr:row>
      <xdr:rowOff>45720</xdr:rowOff>
    </xdr:to>
    <xdr:sp macro="" textlink="">
      <xdr:nvSpPr>
        <xdr:cNvPr id="56" name="Text Box 43"/>
        <xdr:cNvSpPr txBox="1">
          <a:spLocks noChangeArrowheads="1"/>
        </xdr:cNvSpPr>
      </xdr:nvSpPr>
      <xdr:spPr bwMode="auto">
        <a:xfrm>
          <a:off x="6257925" y="25869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58</xdr:row>
      <xdr:rowOff>0</xdr:rowOff>
    </xdr:from>
    <xdr:to>
      <xdr:col>9</xdr:col>
      <xdr:colOff>28575</xdr:colOff>
      <xdr:row>58</xdr:row>
      <xdr:rowOff>45720</xdr:rowOff>
    </xdr:to>
    <xdr:sp macro="" textlink="">
      <xdr:nvSpPr>
        <xdr:cNvPr id="57" name="Text Box 44"/>
        <xdr:cNvSpPr txBox="1">
          <a:spLocks noChangeArrowheads="1"/>
        </xdr:cNvSpPr>
      </xdr:nvSpPr>
      <xdr:spPr bwMode="auto">
        <a:xfrm>
          <a:off x="6800850" y="25869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95250</xdr:colOff>
      <xdr:row>58</xdr:row>
      <xdr:rowOff>45720</xdr:rowOff>
    </xdr:to>
    <xdr:sp macro="" textlink="">
      <xdr:nvSpPr>
        <xdr:cNvPr id="58" name="Text Box 46"/>
        <xdr:cNvSpPr txBox="1">
          <a:spLocks noChangeArrowheads="1"/>
        </xdr:cNvSpPr>
      </xdr:nvSpPr>
      <xdr:spPr bwMode="auto">
        <a:xfrm>
          <a:off x="6257925" y="25869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95250</xdr:colOff>
      <xdr:row>58</xdr:row>
      <xdr:rowOff>45720</xdr:rowOff>
    </xdr:to>
    <xdr:sp macro="" textlink="">
      <xdr:nvSpPr>
        <xdr:cNvPr id="59" name="Text Box 47"/>
        <xdr:cNvSpPr txBox="1">
          <a:spLocks noChangeArrowheads="1"/>
        </xdr:cNvSpPr>
      </xdr:nvSpPr>
      <xdr:spPr bwMode="auto">
        <a:xfrm>
          <a:off x="6257925" y="25869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58</xdr:row>
      <xdr:rowOff>0</xdr:rowOff>
    </xdr:from>
    <xdr:to>
      <xdr:col>9</xdr:col>
      <xdr:colOff>28575</xdr:colOff>
      <xdr:row>58</xdr:row>
      <xdr:rowOff>45720</xdr:rowOff>
    </xdr:to>
    <xdr:sp macro="" textlink="">
      <xdr:nvSpPr>
        <xdr:cNvPr id="60" name="Text Box 48"/>
        <xdr:cNvSpPr txBox="1">
          <a:spLocks noChangeArrowheads="1"/>
        </xdr:cNvSpPr>
      </xdr:nvSpPr>
      <xdr:spPr bwMode="auto">
        <a:xfrm>
          <a:off x="6800850" y="25869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95250</xdr:colOff>
      <xdr:row>58</xdr:row>
      <xdr:rowOff>45720</xdr:rowOff>
    </xdr:to>
    <xdr:sp macro="" textlink="">
      <xdr:nvSpPr>
        <xdr:cNvPr id="61" name="Text Box 13"/>
        <xdr:cNvSpPr txBox="1">
          <a:spLocks noChangeArrowheads="1"/>
        </xdr:cNvSpPr>
      </xdr:nvSpPr>
      <xdr:spPr bwMode="auto">
        <a:xfrm>
          <a:off x="3638550" y="25869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95250</xdr:colOff>
      <xdr:row>58</xdr:row>
      <xdr:rowOff>45720</xdr:rowOff>
    </xdr:to>
    <xdr:sp macro="" textlink="">
      <xdr:nvSpPr>
        <xdr:cNvPr id="62" name="Text Box 13"/>
        <xdr:cNvSpPr txBox="1">
          <a:spLocks noChangeArrowheads="1"/>
        </xdr:cNvSpPr>
      </xdr:nvSpPr>
      <xdr:spPr bwMode="auto">
        <a:xfrm>
          <a:off x="3638550" y="258699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95250</xdr:colOff>
      <xdr:row>58</xdr:row>
      <xdr:rowOff>45720</xdr:rowOff>
    </xdr:to>
    <xdr:sp macro="" textlink="">
      <xdr:nvSpPr>
        <xdr:cNvPr id="63" name="Text Box 14"/>
        <xdr:cNvSpPr txBox="1">
          <a:spLocks noChangeArrowheads="1"/>
        </xdr:cNvSpPr>
      </xdr:nvSpPr>
      <xdr:spPr bwMode="auto">
        <a:xfrm>
          <a:off x="3638550" y="258699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58</xdr:row>
      <xdr:rowOff>0</xdr:rowOff>
    </xdr:from>
    <xdr:to>
      <xdr:col>9</xdr:col>
      <xdr:colOff>28575</xdr:colOff>
      <xdr:row>58</xdr:row>
      <xdr:rowOff>45720</xdr:rowOff>
    </xdr:to>
    <xdr:sp macro="" textlink="">
      <xdr:nvSpPr>
        <xdr:cNvPr id="64" name="Text Box 41"/>
        <xdr:cNvSpPr txBox="1">
          <a:spLocks noChangeArrowheads="1"/>
        </xdr:cNvSpPr>
      </xdr:nvSpPr>
      <xdr:spPr bwMode="auto">
        <a:xfrm>
          <a:off x="6800850" y="256317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95250</xdr:colOff>
      <xdr:row>57</xdr:row>
      <xdr:rowOff>46002</xdr:rowOff>
    </xdr:to>
    <xdr:sp macro="" textlink="">
      <xdr:nvSpPr>
        <xdr:cNvPr id="65" name="Text Box 39"/>
        <xdr:cNvSpPr txBox="1">
          <a:spLocks noChangeArrowheads="1"/>
        </xdr:cNvSpPr>
      </xdr:nvSpPr>
      <xdr:spPr bwMode="auto">
        <a:xfrm>
          <a:off x="6257925" y="24374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95250</xdr:colOff>
      <xdr:row>57</xdr:row>
      <xdr:rowOff>46002</xdr:rowOff>
    </xdr:to>
    <xdr:sp macro="" textlink="">
      <xdr:nvSpPr>
        <xdr:cNvPr id="66" name="Text Box 40"/>
        <xdr:cNvSpPr txBox="1">
          <a:spLocks noChangeArrowheads="1"/>
        </xdr:cNvSpPr>
      </xdr:nvSpPr>
      <xdr:spPr bwMode="auto">
        <a:xfrm>
          <a:off x="6257925" y="24374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57</xdr:row>
      <xdr:rowOff>0</xdr:rowOff>
    </xdr:from>
    <xdr:to>
      <xdr:col>9</xdr:col>
      <xdr:colOff>28575</xdr:colOff>
      <xdr:row>57</xdr:row>
      <xdr:rowOff>46002</xdr:rowOff>
    </xdr:to>
    <xdr:sp macro="" textlink="">
      <xdr:nvSpPr>
        <xdr:cNvPr id="67" name="Text Box 41"/>
        <xdr:cNvSpPr txBox="1">
          <a:spLocks noChangeArrowheads="1"/>
        </xdr:cNvSpPr>
      </xdr:nvSpPr>
      <xdr:spPr bwMode="auto">
        <a:xfrm>
          <a:off x="6800850" y="24374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57</xdr:row>
      <xdr:rowOff>0</xdr:rowOff>
    </xdr:from>
    <xdr:to>
      <xdr:col>9</xdr:col>
      <xdr:colOff>28575</xdr:colOff>
      <xdr:row>57</xdr:row>
      <xdr:rowOff>46002</xdr:rowOff>
    </xdr:to>
    <xdr:sp macro="" textlink="">
      <xdr:nvSpPr>
        <xdr:cNvPr id="68" name="Text Box 41"/>
        <xdr:cNvSpPr txBox="1">
          <a:spLocks noChangeArrowheads="1"/>
        </xdr:cNvSpPr>
      </xdr:nvSpPr>
      <xdr:spPr bwMode="auto">
        <a:xfrm>
          <a:off x="6800850" y="243744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95250</xdr:colOff>
      <xdr:row>58</xdr:row>
      <xdr:rowOff>46378</xdr:rowOff>
    </xdr:to>
    <xdr:sp macro="" textlink="">
      <xdr:nvSpPr>
        <xdr:cNvPr id="69" name="Text Box 39"/>
        <xdr:cNvSpPr txBox="1">
          <a:spLocks noChangeArrowheads="1"/>
        </xdr:cNvSpPr>
      </xdr:nvSpPr>
      <xdr:spPr bwMode="auto">
        <a:xfrm>
          <a:off x="6257925" y="25869900"/>
          <a:ext cx="95250" cy="227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95250</xdr:colOff>
      <xdr:row>58</xdr:row>
      <xdr:rowOff>46378</xdr:rowOff>
    </xdr:to>
    <xdr:sp macro="" textlink="">
      <xdr:nvSpPr>
        <xdr:cNvPr id="70" name="Text Box 40"/>
        <xdr:cNvSpPr txBox="1">
          <a:spLocks noChangeArrowheads="1"/>
        </xdr:cNvSpPr>
      </xdr:nvSpPr>
      <xdr:spPr bwMode="auto">
        <a:xfrm>
          <a:off x="6257925" y="25869900"/>
          <a:ext cx="95250" cy="227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58</xdr:row>
      <xdr:rowOff>0</xdr:rowOff>
    </xdr:from>
    <xdr:to>
      <xdr:col>9</xdr:col>
      <xdr:colOff>28575</xdr:colOff>
      <xdr:row>58</xdr:row>
      <xdr:rowOff>45720</xdr:rowOff>
    </xdr:to>
    <xdr:sp macro="" textlink="">
      <xdr:nvSpPr>
        <xdr:cNvPr id="71" name="Text Box 41"/>
        <xdr:cNvSpPr txBox="1">
          <a:spLocks noChangeArrowheads="1"/>
        </xdr:cNvSpPr>
      </xdr:nvSpPr>
      <xdr:spPr bwMode="auto">
        <a:xfrm>
          <a:off x="6800850" y="25869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58</xdr:row>
      <xdr:rowOff>0</xdr:rowOff>
    </xdr:from>
    <xdr:to>
      <xdr:col>9</xdr:col>
      <xdr:colOff>28575</xdr:colOff>
      <xdr:row>58</xdr:row>
      <xdr:rowOff>45720</xdr:rowOff>
    </xdr:to>
    <xdr:sp macro="" textlink="">
      <xdr:nvSpPr>
        <xdr:cNvPr id="72" name="Text Box 41"/>
        <xdr:cNvSpPr txBox="1">
          <a:spLocks noChangeArrowheads="1"/>
        </xdr:cNvSpPr>
      </xdr:nvSpPr>
      <xdr:spPr bwMode="auto">
        <a:xfrm>
          <a:off x="6800850" y="258699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95250</xdr:colOff>
      <xdr:row>58</xdr:row>
      <xdr:rowOff>46379</xdr:rowOff>
    </xdr:to>
    <xdr:sp macro="" textlink="">
      <xdr:nvSpPr>
        <xdr:cNvPr id="73" name="Text Box 39"/>
        <xdr:cNvSpPr txBox="1">
          <a:spLocks noChangeArrowheads="1"/>
        </xdr:cNvSpPr>
      </xdr:nvSpPr>
      <xdr:spPr bwMode="auto">
        <a:xfrm>
          <a:off x="6257925" y="25869900"/>
          <a:ext cx="95250" cy="227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95250</xdr:colOff>
      <xdr:row>58</xdr:row>
      <xdr:rowOff>46379</xdr:rowOff>
    </xdr:to>
    <xdr:sp macro="" textlink="">
      <xdr:nvSpPr>
        <xdr:cNvPr id="74" name="Text Box 40"/>
        <xdr:cNvSpPr txBox="1">
          <a:spLocks noChangeArrowheads="1"/>
        </xdr:cNvSpPr>
      </xdr:nvSpPr>
      <xdr:spPr bwMode="auto">
        <a:xfrm>
          <a:off x="6257925" y="25869900"/>
          <a:ext cx="95250" cy="227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58</xdr:row>
      <xdr:rowOff>0</xdr:rowOff>
    </xdr:from>
    <xdr:to>
      <xdr:col>9</xdr:col>
      <xdr:colOff>28575</xdr:colOff>
      <xdr:row>58</xdr:row>
      <xdr:rowOff>46379</xdr:rowOff>
    </xdr:to>
    <xdr:sp macro="" textlink="">
      <xdr:nvSpPr>
        <xdr:cNvPr id="75" name="Text Box 41"/>
        <xdr:cNvSpPr txBox="1">
          <a:spLocks noChangeArrowheads="1"/>
        </xdr:cNvSpPr>
      </xdr:nvSpPr>
      <xdr:spPr bwMode="auto">
        <a:xfrm>
          <a:off x="6800850" y="25869900"/>
          <a:ext cx="95250" cy="227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58</xdr:row>
      <xdr:rowOff>0</xdr:rowOff>
    </xdr:from>
    <xdr:to>
      <xdr:col>9</xdr:col>
      <xdr:colOff>28575</xdr:colOff>
      <xdr:row>58</xdr:row>
      <xdr:rowOff>46379</xdr:rowOff>
    </xdr:to>
    <xdr:sp macro="" textlink="">
      <xdr:nvSpPr>
        <xdr:cNvPr id="76" name="Text Box 41"/>
        <xdr:cNvSpPr txBox="1">
          <a:spLocks noChangeArrowheads="1"/>
        </xdr:cNvSpPr>
      </xdr:nvSpPr>
      <xdr:spPr bwMode="auto">
        <a:xfrm>
          <a:off x="6800850" y="25869900"/>
          <a:ext cx="95250" cy="227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95250</xdr:colOff>
      <xdr:row>57</xdr:row>
      <xdr:rowOff>64389</xdr:rowOff>
    </xdr:to>
    <xdr:sp macro="" textlink="">
      <xdr:nvSpPr>
        <xdr:cNvPr id="77" name="Text Box 39"/>
        <xdr:cNvSpPr txBox="1">
          <a:spLocks noChangeArrowheads="1"/>
        </xdr:cNvSpPr>
      </xdr:nvSpPr>
      <xdr:spPr bwMode="auto">
        <a:xfrm>
          <a:off x="6962775" y="51673125"/>
          <a:ext cx="952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95250</xdr:colOff>
      <xdr:row>57</xdr:row>
      <xdr:rowOff>64389</xdr:rowOff>
    </xdr:to>
    <xdr:sp macro="" textlink="">
      <xdr:nvSpPr>
        <xdr:cNvPr id="78" name="Text Box 40"/>
        <xdr:cNvSpPr txBox="1">
          <a:spLocks noChangeArrowheads="1"/>
        </xdr:cNvSpPr>
      </xdr:nvSpPr>
      <xdr:spPr bwMode="auto">
        <a:xfrm>
          <a:off x="6962775" y="51673125"/>
          <a:ext cx="952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57</xdr:row>
      <xdr:rowOff>0</xdr:rowOff>
    </xdr:from>
    <xdr:to>
      <xdr:col>9</xdr:col>
      <xdr:colOff>28575</xdr:colOff>
      <xdr:row>57</xdr:row>
      <xdr:rowOff>9144</xdr:rowOff>
    </xdr:to>
    <xdr:sp macro="" textlink="">
      <xdr:nvSpPr>
        <xdr:cNvPr id="79" name="Text Box 41"/>
        <xdr:cNvSpPr txBox="1">
          <a:spLocks noChangeArrowheads="1"/>
        </xdr:cNvSpPr>
      </xdr:nvSpPr>
      <xdr:spPr bwMode="auto">
        <a:xfrm>
          <a:off x="7439025" y="52273200"/>
          <a:ext cx="28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95250</xdr:colOff>
      <xdr:row>57</xdr:row>
      <xdr:rowOff>64389</xdr:rowOff>
    </xdr:to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6962775" y="52854225"/>
          <a:ext cx="952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95250</xdr:colOff>
      <xdr:row>57</xdr:row>
      <xdr:rowOff>64389</xdr:rowOff>
    </xdr:to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6962775" y="52854225"/>
          <a:ext cx="952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8"/>
  <sheetViews>
    <sheetView showGridLines="0" tabSelected="1" view="pageBreakPreview" topLeftCell="A41" zoomScaleSheetLayoutView="100" workbookViewId="0">
      <selection activeCell="D49" sqref="D49"/>
    </sheetView>
  </sheetViews>
  <sheetFormatPr defaultRowHeight="15"/>
  <cols>
    <col min="1" max="1" width="7.7109375" style="1" customWidth="1"/>
    <col min="2" max="2" width="13" style="1" customWidth="1"/>
    <col min="3" max="3" width="18.5703125" style="1" customWidth="1"/>
    <col min="4" max="4" width="19.140625" style="1" customWidth="1"/>
    <col min="5" max="5" width="5.140625" style="1" customWidth="1"/>
    <col min="6" max="6" width="6.5703125" style="1" customWidth="1"/>
    <col min="7" max="7" width="10" style="1" customWidth="1"/>
    <col min="8" max="8" width="24.28515625" style="1" customWidth="1"/>
    <col min="9" max="9" width="7.140625" style="1" customWidth="1"/>
    <col min="10" max="10" width="12.5703125" style="11" customWidth="1"/>
    <col min="11" max="11" width="13.85546875" style="11" customWidth="1"/>
    <col min="12" max="12" width="11.7109375" style="11" customWidth="1"/>
    <col min="13" max="13" width="13" style="11" customWidth="1"/>
    <col min="14" max="16384" width="9.140625" style="1"/>
  </cols>
  <sheetData>
    <row r="1" spans="1:13" s="5" customFormat="1">
      <c r="A1" s="100" t="s">
        <v>9</v>
      </c>
      <c r="B1" s="101"/>
      <c r="C1" s="101"/>
      <c r="D1" s="101"/>
      <c r="E1" s="101"/>
      <c r="F1" s="101"/>
      <c r="G1" s="101"/>
      <c r="H1" s="101"/>
      <c r="I1" s="4"/>
      <c r="J1" s="4"/>
      <c r="K1" s="25"/>
    </row>
    <row r="2" spans="1:13" s="24" customFormat="1" ht="178.5" customHeight="1">
      <c r="A2" s="102"/>
      <c r="B2" s="102"/>
      <c r="C2" s="102"/>
      <c r="D2" s="102"/>
      <c r="E2" s="102"/>
      <c r="F2" s="102"/>
      <c r="G2" s="102"/>
      <c r="H2" s="102"/>
    </row>
    <row r="3" spans="1:13" ht="14.1" customHeight="1">
      <c r="A3" s="28"/>
      <c r="B3" s="29"/>
      <c r="C3" s="30"/>
      <c r="D3" s="89"/>
      <c r="E3" s="89"/>
      <c r="F3" s="89"/>
      <c r="G3" s="89"/>
      <c r="H3" s="89"/>
      <c r="I3" s="1">
        <v>126</v>
      </c>
      <c r="J3" s="1"/>
      <c r="K3" s="1"/>
      <c r="L3" s="11" t="s">
        <v>8</v>
      </c>
    </row>
    <row r="4" spans="1:13" ht="14.25" customHeight="1">
      <c r="A4" s="28" t="s">
        <v>10</v>
      </c>
      <c r="B4" s="29" t="s">
        <v>33</v>
      </c>
      <c r="C4" s="30"/>
      <c r="D4" s="7"/>
      <c r="E4" s="7"/>
      <c r="F4" s="7"/>
      <c r="G4" s="91"/>
      <c r="H4" s="91"/>
      <c r="J4" s="1"/>
      <c r="K4" s="1"/>
    </row>
    <row r="5" spans="1:13" ht="15" customHeight="1">
      <c r="A5" s="28" t="s">
        <v>11</v>
      </c>
      <c r="B5" s="29" t="s">
        <v>18</v>
      </c>
      <c r="C5" s="30"/>
      <c r="D5" s="8"/>
      <c r="E5" s="8"/>
      <c r="F5" s="8"/>
      <c r="G5" s="8"/>
      <c r="H5" s="32"/>
      <c r="J5" s="1"/>
      <c r="K5" s="1"/>
      <c r="L5" s="1"/>
      <c r="M5" s="1"/>
    </row>
    <row r="6" spans="1:13" ht="21" customHeight="1">
      <c r="A6" s="33" t="s">
        <v>0</v>
      </c>
      <c r="B6" s="34" t="s">
        <v>1</v>
      </c>
      <c r="C6" s="92" t="s">
        <v>6</v>
      </c>
      <c r="D6" s="92"/>
      <c r="E6" s="35" t="s">
        <v>2</v>
      </c>
      <c r="F6" s="36" t="s">
        <v>3</v>
      </c>
      <c r="G6" s="36" t="s">
        <v>4</v>
      </c>
      <c r="H6" s="37" t="s">
        <v>13</v>
      </c>
      <c r="I6" s="21"/>
      <c r="J6" s="1"/>
      <c r="K6" s="1" t="s">
        <v>7</v>
      </c>
      <c r="M6" s="22"/>
    </row>
    <row r="7" spans="1:13" ht="19.5" customHeight="1">
      <c r="A7" s="108">
        <v>1</v>
      </c>
      <c r="B7" s="90"/>
      <c r="C7" s="90"/>
      <c r="D7" s="75"/>
      <c r="E7" s="31" t="s">
        <v>5</v>
      </c>
      <c r="F7" s="20">
        <v>1</v>
      </c>
      <c r="G7" s="16">
        <f>$I$3*K7</f>
        <v>24570</v>
      </c>
      <c r="H7" s="18">
        <f>F7*G7</f>
        <v>24570</v>
      </c>
      <c r="J7" s="1"/>
      <c r="K7" s="1">
        <v>195</v>
      </c>
      <c r="L7" s="1"/>
      <c r="M7" s="1"/>
    </row>
    <row r="8" spans="1:13" ht="97.5" customHeight="1">
      <c r="A8" s="109"/>
      <c r="B8" s="84" t="s">
        <v>36</v>
      </c>
      <c r="C8" s="84"/>
      <c r="D8" s="84"/>
      <c r="E8" s="14"/>
      <c r="F8" s="15"/>
      <c r="G8" s="17"/>
      <c r="H8" s="19"/>
      <c r="J8" s="1"/>
      <c r="K8" s="1"/>
      <c r="L8" s="1"/>
      <c r="M8" s="1"/>
    </row>
    <row r="9" spans="1:13" ht="16.5" customHeight="1">
      <c r="A9" s="108">
        <v>2</v>
      </c>
      <c r="B9" s="74"/>
      <c r="C9" s="12"/>
      <c r="D9" s="9"/>
      <c r="E9" s="13" t="s">
        <v>5</v>
      </c>
      <c r="F9" s="20">
        <v>1</v>
      </c>
      <c r="G9" s="16">
        <f>$I$3*K9</f>
        <v>1890</v>
      </c>
      <c r="H9" s="18">
        <f>F9*G9</f>
        <v>1890</v>
      </c>
      <c r="J9" s="1"/>
      <c r="K9" s="1">
        <v>15</v>
      </c>
      <c r="L9" s="1"/>
      <c r="M9" s="1"/>
    </row>
    <row r="10" spans="1:13" ht="21" customHeight="1">
      <c r="A10" s="109"/>
      <c r="B10" s="84" t="s">
        <v>37</v>
      </c>
      <c r="C10" s="84"/>
      <c r="D10" s="84"/>
      <c r="E10" s="14"/>
      <c r="F10" s="15"/>
      <c r="G10" s="17"/>
      <c r="H10" s="19"/>
      <c r="J10" s="1"/>
      <c r="K10" s="1"/>
      <c r="L10" s="1"/>
      <c r="M10" s="1"/>
    </row>
    <row r="11" spans="1:13" s="24" customFormat="1" ht="16.5" customHeight="1">
      <c r="A11" s="108">
        <v>3</v>
      </c>
      <c r="B11" s="88"/>
      <c r="C11" s="88"/>
      <c r="D11" s="9"/>
      <c r="E11" s="93" t="s">
        <v>5</v>
      </c>
      <c r="F11" s="95">
        <v>3</v>
      </c>
      <c r="G11" s="80">
        <f>$I$3*K11</f>
        <v>4158</v>
      </c>
      <c r="H11" s="82">
        <f>F11*G11</f>
        <v>12474</v>
      </c>
      <c r="K11" s="24">
        <v>33</v>
      </c>
    </row>
    <row r="12" spans="1:13" s="24" customFormat="1" ht="48" customHeight="1">
      <c r="A12" s="109"/>
      <c r="B12" s="84" t="s">
        <v>39</v>
      </c>
      <c r="C12" s="84"/>
      <c r="D12" s="84"/>
      <c r="E12" s="94"/>
      <c r="F12" s="96"/>
      <c r="G12" s="81"/>
      <c r="H12" s="83"/>
    </row>
    <row r="13" spans="1:13" s="24" customFormat="1" ht="16.5" customHeight="1">
      <c r="A13" s="108">
        <v>4</v>
      </c>
      <c r="B13" s="88"/>
      <c r="C13" s="88"/>
      <c r="D13" s="9"/>
      <c r="E13" s="93" t="s">
        <v>5</v>
      </c>
      <c r="F13" s="95">
        <v>1</v>
      </c>
      <c r="G13" s="80">
        <f>$I$3*K13</f>
        <v>11970</v>
      </c>
      <c r="H13" s="82">
        <f>F13*G13</f>
        <v>11970</v>
      </c>
      <c r="K13" s="24">
        <v>95</v>
      </c>
    </row>
    <row r="14" spans="1:13" s="24" customFormat="1" ht="141" customHeight="1">
      <c r="A14" s="109"/>
      <c r="B14" s="84" t="s">
        <v>46</v>
      </c>
      <c r="C14" s="84"/>
      <c r="D14" s="84"/>
      <c r="E14" s="94"/>
      <c r="F14" s="96"/>
      <c r="G14" s="81"/>
      <c r="H14" s="83"/>
    </row>
    <row r="15" spans="1:13" ht="16.5" customHeight="1">
      <c r="A15" s="108">
        <v>5</v>
      </c>
      <c r="B15" s="88"/>
      <c r="C15" s="88"/>
      <c r="D15" s="9"/>
      <c r="E15" s="93" t="s">
        <v>5</v>
      </c>
      <c r="F15" s="95">
        <v>1</v>
      </c>
      <c r="G15" s="80">
        <f>$I$3*K15</f>
        <v>22932</v>
      </c>
      <c r="H15" s="82">
        <f>F15*G15</f>
        <v>22932</v>
      </c>
      <c r="J15" s="1"/>
      <c r="K15" s="1">
        <v>182</v>
      </c>
      <c r="L15" s="1"/>
      <c r="M15" s="1"/>
    </row>
    <row r="16" spans="1:13" ht="101.25" customHeight="1">
      <c r="A16" s="109"/>
      <c r="B16" s="84" t="s">
        <v>38</v>
      </c>
      <c r="C16" s="84"/>
      <c r="D16" s="84"/>
      <c r="E16" s="94"/>
      <c r="F16" s="96"/>
      <c r="G16" s="81"/>
      <c r="H16" s="83"/>
      <c r="J16" s="1"/>
      <c r="K16" s="1"/>
      <c r="L16" s="1"/>
      <c r="M16" s="1"/>
    </row>
    <row r="17" spans="1:13" ht="16.5" customHeight="1">
      <c r="A17" s="108">
        <v>6</v>
      </c>
      <c r="B17" s="88"/>
      <c r="C17" s="88"/>
      <c r="D17" s="9"/>
      <c r="E17" s="93" t="s">
        <v>5</v>
      </c>
      <c r="F17" s="97">
        <v>2</v>
      </c>
      <c r="G17" s="80">
        <f>$I$3*K17</f>
        <v>4536</v>
      </c>
      <c r="H17" s="82">
        <f>F17*G17</f>
        <v>9072</v>
      </c>
      <c r="J17" s="1"/>
      <c r="K17" s="1">
        <v>36</v>
      </c>
      <c r="L17" s="1"/>
      <c r="M17" s="1"/>
    </row>
    <row r="18" spans="1:13" ht="96.75" customHeight="1">
      <c r="A18" s="109"/>
      <c r="B18" s="104" t="s">
        <v>40</v>
      </c>
      <c r="C18" s="99"/>
      <c r="D18" s="99"/>
      <c r="E18" s="94"/>
      <c r="F18" s="98"/>
      <c r="G18" s="81"/>
      <c r="H18" s="83"/>
      <c r="J18" s="1"/>
      <c r="K18" s="1"/>
      <c r="L18" s="1"/>
      <c r="M18" s="1"/>
    </row>
    <row r="19" spans="1:13" ht="16.5" customHeight="1">
      <c r="A19" s="108">
        <v>7</v>
      </c>
      <c r="B19" s="88"/>
      <c r="C19" s="88"/>
      <c r="D19" s="9"/>
      <c r="E19" s="93" t="s">
        <v>5</v>
      </c>
      <c r="F19" s="97">
        <v>20</v>
      </c>
      <c r="G19" s="80">
        <f>$I$3*K19</f>
        <v>3906</v>
      </c>
      <c r="H19" s="82">
        <f>F19*G19</f>
        <v>78120</v>
      </c>
      <c r="J19" s="1"/>
      <c r="K19" s="1">
        <v>31</v>
      </c>
      <c r="L19" s="1"/>
      <c r="M19" s="1"/>
    </row>
    <row r="20" spans="1:13" ht="75.75" customHeight="1">
      <c r="A20" s="109"/>
      <c r="B20" s="99" t="s">
        <v>43</v>
      </c>
      <c r="C20" s="99"/>
      <c r="D20" s="99"/>
      <c r="E20" s="94"/>
      <c r="F20" s="98"/>
      <c r="G20" s="81"/>
      <c r="H20" s="83"/>
      <c r="I20" s="6"/>
      <c r="J20" s="1"/>
      <c r="K20" s="1"/>
      <c r="L20" s="1"/>
      <c r="M20" s="1"/>
    </row>
    <row r="21" spans="1:13" s="24" customFormat="1" ht="16.5" customHeight="1">
      <c r="A21" s="108">
        <v>8</v>
      </c>
      <c r="B21" s="88"/>
      <c r="C21" s="88"/>
      <c r="D21" s="9"/>
      <c r="E21" s="93" t="s">
        <v>5</v>
      </c>
      <c r="F21" s="97">
        <v>2</v>
      </c>
      <c r="G21" s="80">
        <f>$I$3*K21</f>
        <v>8190</v>
      </c>
      <c r="H21" s="82">
        <f>F21*G21</f>
        <v>16380</v>
      </c>
      <c r="K21" s="24">
        <v>65</v>
      </c>
    </row>
    <row r="22" spans="1:13" s="24" customFormat="1" ht="151.5" customHeight="1">
      <c r="A22" s="109"/>
      <c r="B22" s="84" t="s">
        <v>41</v>
      </c>
      <c r="C22" s="84"/>
      <c r="D22" s="84"/>
      <c r="E22" s="94"/>
      <c r="F22" s="98"/>
      <c r="G22" s="81"/>
      <c r="H22" s="83"/>
      <c r="I22" s="6"/>
    </row>
    <row r="23" spans="1:13" ht="16.5" customHeight="1">
      <c r="A23" s="108">
        <v>9</v>
      </c>
      <c r="B23" s="88"/>
      <c r="C23" s="88"/>
      <c r="D23" s="9"/>
      <c r="E23" s="93" t="s">
        <v>5</v>
      </c>
      <c r="F23" s="95">
        <v>8</v>
      </c>
      <c r="G23" s="80">
        <f>$I$3*K23</f>
        <v>1890</v>
      </c>
      <c r="H23" s="82">
        <f>F23*G23</f>
        <v>15120</v>
      </c>
      <c r="J23" s="1"/>
      <c r="K23" s="1">
        <v>15</v>
      </c>
      <c r="L23" s="1"/>
      <c r="M23" s="1"/>
    </row>
    <row r="24" spans="1:13" ht="39" customHeight="1">
      <c r="A24" s="109"/>
      <c r="B24" s="84" t="s">
        <v>42</v>
      </c>
      <c r="C24" s="84"/>
      <c r="D24" s="84"/>
      <c r="E24" s="94"/>
      <c r="F24" s="96"/>
      <c r="G24" s="81"/>
      <c r="H24" s="83"/>
      <c r="I24" s="6"/>
      <c r="J24" s="1"/>
      <c r="K24" s="1"/>
      <c r="L24" s="1"/>
      <c r="M24" s="1"/>
    </row>
    <row r="25" spans="1:13" ht="16.5" customHeight="1">
      <c r="A25" s="108">
        <v>10</v>
      </c>
      <c r="B25" s="105"/>
      <c r="C25" s="105"/>
      <c r="D25" s="9"/>
      <c r="E25" s="93" t="s">
        <v>5</v>
      </c>
      <c r="F25" s="95">
        <v>4</v>
      </c>
      <c r="G25" s="80">
        <f>$I$3*K25</f>
        <v>2520</v>
      </c>
      <c r="H25" s="82">
        <f>F25*G25</f>
        <v>10080</v>
      </c>
      <c r="J25" s="1"/>
      <c r="K25" s="1">
        <v>20</v>
      </c>
      <c r="L25" s="1"/>
      <c r="M25" s="1"/>
    </row>
    <row r="26" spans="1:13" ht="27" customHeight="1">
      <c r="A26" s="109"/>
      <c r="B26" s="99" t="s">
        <v>48</v>
      </c>
      <c r="C26" s="99"/>
      <c r="D26" s="99"/>
      <c r="E26" s="94"/>
      <c r="F26" s="96"/>
      <c r="G26" s="81"/>
      <c r="H26" s="83"/>
      <c r="I26" s="6"/>
      <c r="J26" s="1"/>
      <c r="K26" s="1"/>
      <c r="L26" s="1"/>
      <c r="M26" s="1"/>
    </row>
    <row r="27" spans="1:13" s="24" customFormat="1" ht="16.5" customHeight="1">
      <c r="A27" s="108">
        <v>11</v>
      </c>
      <c r="B27" s="105"/>
      <c r="C27" s="105"/>
      <c r="D27" s="9"/>
      <c r="E27" s="93" t="s">
        <v>5</v>
      </c>
      <c r="F27" s="95">
        <v>3</v>
      </c>
      <c r="G27" s="80">
        <f>$I$3*K27</f>
        <v>1260</v>
      </c>
      <c r="H27" s="82">
        <f>F27*G27</f>
        <v>3780</v>
      </c>
      <c r="K27" s="24">
        <v>10</v>
      </c>
    </row>
    <row r="28" spans="1:13" s="24" customFormat="1" ht="32.25" customHeight="1">
      <c r="A28" s="109"/>
      <c r="B28" s="99" t="s">
        <v>44</v>
      </c>
      <c r="C28" s="99"/>
      <c r="D28" s="99"/>
      <c r="E28" s="94"/>
      <c r="F28" s="96"/>
      <c r="G28" s="81"/>
      <c r="H28" s="83"/>
      <c r="I28" s="6"/>
    </row>
    <row r="29" spans="1:13" s="24" customFormat="1" ht="16.5" customHeight="1">
      <c r="A29" s="108">
        <v>12</v>
      </c>
      <c r="B29" s="88"/>
      <c r="C29" s="88"/>
      <c r="D29" s="9"/>
      <c r="E29" s="93" t="s">
        <v>5</v>
      </c>
      <c r="F29" s="97">
        <v>1</v>
      </c>
      <c r="G29" s="80">
        <f>$I$3*K29</f>
        <v>5418</v>
      </c>
      <c r="H29" s="82">
        <f>F29*G29</f>
        <v>5418</v>
      </c>
      <c r="K29" s="24">
        <v>43</v>
      </c>
    </row>
    <row r="30" spans="1:13" s="24" customFormat="1" ht="45" customHeight="1">
      <c r="A30" s="109"/>
      <c r="B30" s="99" t="s">
        <v>45</v>
      </c>
      <c r="C30" s="99"/>
      <c r="D30" s="99"/>
      <c r="E30" s="94"/>
      <c r="F30" s="98"/>
      <c r="G30" s="81"/>
      <c r="H30" s="83"/>
      <c r="I30" s="6"/>
    </row>
    <row r="31" spans="1:13" ht="16.5" customHeight="1">
      <c r="A31" s="108">
        <v>13</v>
      </c>
      <c r="B31" s="88"/>
      <c r="C31" s="88"/>
      <c r="D31" s="9"/>
      <c r="E31" s="93" t="s">
        <v>5</v>
      </c>
      <c r="F31" s="95">
        <v>1</v>
      </c>
      <c r="G31" s="80">
        <f>$I$3*K31</f>
        <v>3780</v>
      </c>
      <c r="H31" s="82">
        <f>F31*G31</f>
        <v>3780</v>
      </c>
      <c r="J31" s="1"/>
      <c r="K31" s="1">
        <v>30</v>
      </c>
      <c r="L31" s="1"/>
      <c r="M31" s="1"/>
    </row>
    <row r="32" spans="1:13" ht="51" customHeight="1">
      <c r="A32" s="109"/>
      <c r="B32" s="107" t="s">
        <v>47</v>
      </c>
      <c r="C32" s="107"/>
      <c r="D32" s="107"/>
      <c r="E32" s="94"/>
      <c r="F32" s="96"/>
      <c r="G32" s="81"/>
      <c r="H32" s="83"/>
      <c r="I32" s="6"/>
      <c r="J32" s="1"/>
      <c r="K32" s="1"/>
      <c r="L32" s="1"/>
      <c r="M32" s="1"/>
    </row>
    <row r="33" spans="1:11" s="24" customFormat="1" ht="16.5" customHeight="1">
      <c r="A33" s="108">
        <v>14</v>
      </c>
      <c r="B33" s="88"/>
      <c r="C33" s="88"/>
      <c r="D33" s="9"/>
      <c r="E33" s="93" t="s">
        <v>5</v>
      </c>
      <c r="F33" s="97">
        <v>1</v>
      </c>
      <c r="G33" s="80">
        <f>$I$3*K33</f>
        <v>0</v>
      </c>
      <c r="H33" s="82">
        <f>F33*G33</f>
        <v>0</v>
      </c>
      <c r="K33" s="24">
        <v>0</v>
      </c>
    </row>
    <row r="34" spans="1:11" s="24" customFormat="1" ht="162" customHeight="1">
      <c r="A34" s="109"/>
      <c r="B34" s="84" t="s">
        <v>49</v>
      </c>
      <c r="C34" s="84"/>
      <c r="D34" s="84"/>
      <c r="E34" s="94"/>
      <c r="F34" s="98"/>
      <c r="G34" s="81"/>
      <c r="H34" s="83"/>
      <c r="I34" s="6"/>
    </row>
    <row r="35" spans="1:11" s="24" customFormat="1" ht="16.5" customHeight="1">
      <c r="A35" s="108">
        <v>15</v>
      </c>
      <c r="B35" s="88"/>
      <c r="C35" s="88"/>
      <c r="D35" s="9"/>
      <c r="E35" s="93" t="s">
        <v>5</v>
      </c>
      <c r="F35" s="97">
        <v>1</v>
      </c>
      <c r="G35" s="80">
        <f>$I$3*K35</f>
        <v>75600</v>
      </c>
      <c r="H35" s="82">
        <f>F35*G35</f>
        <v>75600</v>
      </c>
      <c r="K35" s="24">
        <v>600</v>
      </c>
    </row>
    <row r="36" spans="1:11" s="24" customFormat="1" ht="78.75" customHeight="1">
      <c r="A36" s="109"/>
      <c r="B36" s="84" t="s">
        <v>54</v>
      </c>
      <c r="C36" s="84"/>
      <c r="D36" s="84"/>
      <c r="E36" s="94"/>
      <c r="F36" s="98"/>
      <c r="G36" s="81"/>
      <c r="H36" s="83"/>
      <c r="I36" s="6"/>
    </row>
    <row r="37" spans="1:11" s="24" customFormat="1" ht="16.5" customHeight="1">
      <c r="A37" s="108">
        <v>16</v>
      </c>
      <c r="B37" s="88"/>
      <c r="C37" s="88"/>
      <c r="D37" s="9"/>
      <c r="E37" s="93" t="s">
        <v>5</v>
      </c>
      <c r="F37" s="97">
        <v>1</v>
      </c>
      <c r="G37" s="80">
        <f>$I$3*K37</f>
        <v>22050</v>
      </c>
      <c r="H37" s="82">
        <f>F37*G37</f>
        <v>22050</v>
      </c>
      <c r="K37" s="24">
        <v>175</v>
      </c>
    </row>
    <row r="38" spans="1:11" s="24" customFormat="1" ht="52.5" customHeight="1">
      <c r="A38" s="109"/>
      <c r="B38" s="84" t="s">
        <v>55</v>
      </c>
      <c r="C38" s="84"/>
      <c r="D38" s="84"/>
      <c r="E38" s="94"/>
      <c r="F38" s="98"/>
      <c r="G38" s="81"/>
      <c r="H38" s="83"/>
      <c r="I38" s="6"/>
    </row>
    <row r="39" spans="1:11" s="23" customFormat="1" ht="22.5" customHeight="1">
      <c r="A39" s="103" t="s">
        <v>30</v>
      </c>
      <c r="B39" s="103"/>
      <c r="C39" s="103"/>
      <c r="D39" s="103"/>
      <c r="E39" s="103"/>
      <c r="F39" s="103"/>
      <c r="G39" s="103"/>
      <c r="H39" s="60">
        <f>SUM(H7:H34)</f>
        <v>215586</v>
      </c>
      <c r="I39" s="10"/>
    </row>
    <row r="40" spans="1:11" s="24" customFormat="1" ht="22.5" customHeight="1"/>
    <row r="41" spans="1:11" s="24" customFormat="1" ht="22.5" customHeight="1">
      <c r="A41" s="28" t="s">
        <v>12</v>
      </c>
      <c r="B41" s="38" t="s">
        <v>19</v>
      </c>
      <c r="C41" s="39"/>
      <c r="D41" s="39"/>
      <c r="E41" s="40"/>
      <c r="F41" s="40"/>
      <c r="I41" s="110"/>
      <c r="J41" s="110"/>
      <c r="K41" s="110"/>
    </row>
    <row r="42" spans="1:11" s="24" customFormat="1" ht="22.5" customHeight="1">
      <c r="A42" s="66" t="s">
        <v>0</v>
      </c>
      <c r="B42" s="106" t="s">
        <v>1</v>
      </c>
      <c r="C42" s="106"/>
      <c r="D42" s="106"/>
      <c r="E42" s="67" t="s">
        <v>2</v>
      </c>
      <c r="F42" s="68" t="s">
        <v>3</v>
      </c>
      <c r="G42" s="68" t="s">
        <v>4</v>
      </c>
      <c r="H42" s="69" t="s">
        <v>13</v>
      </c>
      <c r="I42" s="6"/>
      <c r="J42" s="111"/>
      <c r="K42" s="111"/>
    </row>
    <row r="43" spans="1:11" s="24" customFormat="1" ht="50.25" customHeight="1">
      <c r="A43" s="79">
        <v>1</v>
      </c>
      <c r="B43" s="86" t="s">
        <v>50</v>
      </c>
      <c r="C43" s="86"/>
      <c r="D43" s="86"/>
      <c r="E43" s="78" t="s">
        <v>14</v>
      </c>
      <c r="F43" s="73">
        <v>1400</v>
      </c>
      <c r="G43" s="46">
        <v>250</v>
      </c>
      <c r="H43" s="42">
        <f t="shared" ref="H43" si="0">F43*G43</f>
        <v>350000</v>
      </c>
      <c r="I43" s="6"/>
      <c r="J43" s="26"/>
      <c r="K43" s="27"/>
    </row>
    <row r="44" spans="1:11" s="24" customFormat="1" ht="38.25" customHeight="1">
      <c r="A44" s="79">
        <v>2</v>
      </c>
      <c r="B44" s="86" t="s">
        <v>51</v>
      </c>
      <c r="C44" s="86"/>
      <c r="D44" s="86"/>
      <c r="E44" s="78" t="s">
        <v>14</v>
      </c>
      <c r="F44" s="73">
        <v>20</v>
      </c>
      <c r="G44" s="46">
        <v>280</v>
      </c>
      <c r="H44" s="42">
        <f t="shared" ref="H44" si="1">F44*G44</f>
        <v>5600</v>
      </c>
      <c r="I44" s="6"/>
      <c r="J44" s="26"/>
      <c r="K44" s="27"/>
    </row>
    <row r="45" spans="1:11" s="24" customFormat="1" ht="30" customHeight="1">
      <c r="A45" s="79">
        <v>3</v>
      </c>
      <c r="B45" s="86" t="s">
        <v>52</v>
      </c>
      <c r="C45" s="86"/>
      <c r="D45" s="86"/>
      <c r="E45" s="78" t="s">
        <v>14</v>
      </c>
      <c r="F45" s="73">
        <v>1500</v>
      </c>
      <c r="G45" s="46">
        <v>120</v>
      </c>
      <c r="H45" s="42">
        <f>F45*G45</f>
        <v>180000</v>
      </c>
      <c r="I45" s="6"/>
      <c r="J45" s="26"/>
      <c r="K45" s="27"/>
    </row>
    <row r="46" spans="1:11" s="24" customFormat="1" ht="33" customHeight="1">
      <c r="A46" s="79">
        <v>4</v>
      </c>
      <c r="B46" s="86" t="s">
        <v>20</v>
      </c>
      <c r="C46" s="86"/>
      <c r="D46" s="86"/>
      <c r="E46" s="78" t="s">
        <v>15</v>
      </c>
      <c r="F46" s="73">
        <v>1</v>
      </c>
      <c r="G46" s="46">
        <v>10000</v>
      </c>
      <c r="H46" s="42">
        <f t="shared" ref="H46" si="2">F46*G46</f>
        <v>10000</v>
      </c>
      <c r="I46" s="6"/>
      <c r="J46" s="26"/>
      <c r="K46" s="27"/>
    </row>
    <row r="47" spans="1:11" s="24" customFormat="1" ht="22.5" customHeight="1">
      <c r="A47" s="85" t="s">
        <v>29</v>
      </c>
      <c r="B47" s="85"/>
      <c r="C47" s="85"/>
      <c r="D47" s="85"/>
      <c r="E47" s="85"/>
      <c r="F47" s="85"/>
      <c r="G47" s="85"/>
      <c r="H47" s="61">
        <f>SUM(H43:H46)</f>
        <v>545600</v>
      </c>
      <c r="I47" s="43"/>
      <c r="J47" s="44"/>
      <c r="K47" s="45"/>
    </row>
    <row r="48" spans="1:11" s="24" customFormat="1" ht="22.5" customHeight="1"/>
    <row r="49" spans="1:11" s="24" customFormat="1" ht="22.5" customHeight="1">
      <c r="A49" s="28" t="s">
        <v>21</v>
      </c>
      <c r="B49" s="38" t="s">
        <v>22</v>
      </c>
      <c r="C49" s="39"/>
      <c r="D49" s="39"/>
      <c r="E49" s="40"/>
      <c r="F49" s="40"/>
      <c r="I49" s="110"/>
      <c r="J49" s="110"/>
      <c r="K49" s="110"/>
    </row>
    <row r="50" spans="1:11" s="24" customFormat="1" ht="22.5" customHeight="1">
      <c r="A50" s="66" t="s">
        <v>0</v>
      </c>
      <c r="B50" s="106" t="s">
        <v>1</v>
      </c>
      <c r="C50" s="106"/>
      <c r="D50" s="106"/>
      <c r="E50" s="67" t="s">
        <v>2</v>
      </c>
      <c r="F50" s="68" t="s">
        <v>3</v>
      </c>
      <c r="G50" s="68" t="s">
        <v>4</v>
      </c>
      <c r="H50" s="69" t="s">
        <v>13</v>
      </c>
      <c r="I50" s="6"/>
      <c r="J50" s="111"/>
      <c r="K50" s="111"/>
    </row>
    <row r="51" spans="1:11" s="24" customFormat="1" ht="39" customHeight="1">
      <c r="A51" s="79">
        <v>1</v>
      </c>
      <c r="B51" s="87" t="s">
        <v>23</v>
      </c>
      <c r="C51" s="87"/>
      <c r="D51" s="87"/>
      <c r="E51" s="41" t="s">
        <v>24</v>
      </c>
      <c r="F51" s="76">
        <v>1</v>
      </c>
      <c r="G51" s="77">
        <f>K51*I3</f>
        <v>50400</v>
      </c>
      <c r="H51" s="42">
        <f t="shared" ref="H51" si="3">F51*G51</f>
        <v>50400</v>
      </c>
      <c r="I51" s="6"/>
      <c r="J51" s="26"/>
      <c r="K51" s="27">
        <v>400</v>
      </c>
    </row>
    <row r="52" spans="1:11" s="24" customFormat="1" ht="60" customHeight="1">
      <c r="A52" s="79">
        <v>2</v>
      </c>
      <c r="B52" s="87" t="s">
        <v>25</v>
      </c>
      <c r="C52" s="87"/>
      <c r="D52" s="87"/>
      <c r="E52" s="41" t="s">
        <v>24</v>
      </c>
      <c r="F52" s="76">
        <v>1</v>
      </c>
      <c r="G52" s="77">
        <f>K52*I3</f>
        <v>28350</v>
      </c>
      <c r="H52" s="42">
        <f>F52*G52</f>
        <v>28350</v>
      </c>
      <c r="I52" s="6"/>
      <c r="J52" s="26"/>
      <c r="K52" s="27">
        <v>225</v>
      </c>
    </row>
    <row r="53" spans="1:11" s="24" customFormat="1" ht="52.5" customHeight="1">
      <c r="A53" s="79">
        <v>3</v>
      </c>
      <c r="B53" s="87" t="s">
        <v>53</v>
      </c>
      <c r="C53" s="87"/>
      <c r="D53" s="87"/>
      <c r="E53" s="41" t="s">
        <v>24</v>
      </c>
      <c r="F53" s="76">
        <v>1</v>
      </c>
      <c r="G53" s="77">
        <f>K53*I3</f>
        <v>37800</v>
      </c>
      <c r="H53" s="42">
        <f>F53*G53</f>
        <v>37800</v>
      </c>
      <c r="I53" s="6"/>
      <c r="J53" s="26"/>
      <c r="K53" s="27">
        <v>300</v>
      </c>
    </row>
    <row r="54" spans="1:11" s="24" customFormat="1" ht="33" customHeight="1">
      <c r="A54" s="79">
        <v>4</v>
      </c>
      <c r="B54" s="87" t="s">
        <v>26</v>
      </c>
      <c r="C54" s="87"/>
      <c r="D54" s="87"/>
      <c r="E54" s="41" t="s">
        <v>15</v>
      </c>
      <c r="F54" s="76">
        <v>1</v>
      </c>
      <c r="G54" s="77">
        <f>K54*I3</f>
        <v>25200</v>
      </c>
      <c r="H54" s="42">
        <f t="shared" ref="H54" si="4">F54*G54</f>
        <v>25200</v>
      </c>
      <c r="I54" s="6"/>
      <c r="J54" s="26"/>
      <c r="K54" s="27">
        <v>200</v>
      </c>
    </row>
    <row r="55" spans="1:11" s="24" customFormat="1" ht="33" customHeight="1">
      <c r="A55" s="79">
        <v>5</v>
      </c>
      <c r="B55" s="87" t="s">
        <v>27</v>
      </c>
      <c r="C55" s="87"/>
      <c r="D55" s="87"/>
      <c r="E55" s="41" t="s">
        <v>24</v>
      </c>
      <c r="F55" s="76">
        <v>1</v>
      </c>
      <c r="G55" s="77">
        <f>K55*I3</f>
        <v>18900</v>
      </c>
      <c r="H55" s="42">
        <f t="shared" ref="H55" si="5">F55*G55</f>
        <v>18900</v>
      </c>
      <c r="I55" s="6"/>
      <c r="J55" s="26"/>
      <c r="K55" s="27">
        <v>150</v>
      </c>
    </row>
    <row r="56" spans="1:11" s="24" customFormat="1" ht="22.5" customHeight="1">
      <c r="A56" s="85" t="s">
        <v>28</v>
      </c>
      <c r="B56" s="85"/>
      <c r="C56" s="85"/>
      <c r="D56" s="85"/>
      <c r="E56" s="85"/>
      <c r="F56" s="85"/>
      <c r="G56" s="85"/>
      <c r="H56" s="61">
        <f>SUM(H51:H55)</f>
        <v>160650</v>
      </c>
      <c r="I56" s="43"/>
      <c r="J56" s="44"/>
      <c r="K56" s="45"/>
    </row>
    <row r="57" spans="1:11" s="24" customFormat="1" ht="30.75" customHeight="1">
      <c r="A57" s="85" t="s">
        <v>35</v>
      </c>
      <c r="B57" s="85"/>
      <c r="C57" s="85"/>
      <c r="D57" s="85"/>
      <c r="E57" s="85"/>
      <c r="F57" s="85"/>
      <c r="G57" s="85"/>
      <c r="H57" s="61">
        <f>H47+H39+H56</f>
        <v>921836</v>
      </c>
    </row>
    <row r="58" spans="1:11" s="24" customFormat="1" ht="22.5" customHeight="1">
      <c r="A58" s="47"/>
      <c r="B58" s="48"/>
      <c r="C58" s="2"/>
      <c r="D58" s="3"/>
      <c r="E58" s="49"/>
      <c r="F58" s="49"/>
      <c r="G58" s="50"/>
      <c r="H58" s="51"/>
      <c r="I58" s="6"/>
      <c r="J58" s="26"/>
      <c r="K58" s="27"/>
    </row>
    <row r="59" spans="1:11" s="24" customFormat="1" ht="22.5" customHeight="1">
      <c r="A59" s="68"/>
      <c r="B59" s="68"/>
      <c r="C59" s="68"/>
      <c r="D59" s="70"/>
      <c r="E59" s="70"/>
      <c r="F59" s="70"/>
      <c r="G59" s="71" t="s">
        <v>16</v>
      </c>
      <c r="H59" s="72">
        <f>H57*0.2</f>
        <v>184367.2</v>
      </c>
    </row>
    <row r="60" spans="1:11" s="24" customFormat="1" ht="22.5" customHeight="1">
      <c r="A60" s="68"/>
      <c r="B60" s="68"/>
      <c r="C60" s="68"/>
      <c r="D60" s="70"/>
      <c r="E60" s="70"/>
      <c r="F60" s="70"/>
      <c r="G60" s="71" t="s">
        <v>34</v>
      </c>
      <c r="H60" s="72">
        <f>H57+H59</f>
        <v>1106203.2</v>
      </c>
    </row>
    <row r="61" spans="1:11" s="24" customFormat="1" ht="22.5" customHeight="1">
      <c r="A61" s="52"/>
      <c r="B61"/>
      <c r="C61"/>
      <c r="D61"/>
      <c r="E61"/>
      <c r="F61"/>
      <c r="G61"/>
      <c r="H61"/>
    </row>
    <row r="62" spans="1:11" s="24" customFormat="1" ht="22.5" customHeight="1"/>
    <row r="63" spans="1:11" s="54" customFormat="1" ht="22.5" customHeight="1">
      <c r="A63" s="53"/>
      <c r="C63" s="55"/>
      <c r="D63" s="55"/>
      <c r="E63" s="55"/>
      <c r="F63" s="55"/>
    </row>
    <row r="64" spans="1:11" s="54" customFormat="1" ht="22.5" customHeight="1">
      <c r="A64" s="53"/>
      <c r="C64" s="55"/>
      <c r="D64" s="55"/>
      <c r="E64" s="55"/>
      <c r="F64" s="54" t="s">
        <v>17</v>
      </c>
      <c r="G64" s="63"/>
      <c r="H64" s="63"/>
    </row>
    <row r="65" spans="1:13" s="54" customFormat="1" ht="22.5" customHeight="1">
      <c r="A65" s="53"/>
      <c r="C65" s="56"/>
      <c r="D65" s="57"/>
      <c r="E65" s="57"/>
      <c r="F65" s="58"/>
      <c r="G65" s="58"/>
      <c r="H65" s="58"/>
    </row>
    <row r="66" spans="1:13" s="54" customFormat="1" ht="18.75" customHeight="1">
      <c r="A66" s="53"/>
      <c r="C66" s="59"/>
      <c r="D66" s="59"/>
      <c r="E66" s="59"/>
      <c r="F66" s="64" t="s">
        <v>31</v>
      </c>
      <c r="G66" s="62"/>
    </row>
    <row r="67" spans="1:13" s="24" customFormat="1" ht="15.75" customHeight="1">
      <c r="F67" s="65" t="s">
        <v>32</v>
      </c>
    </row>
    <row r="68" spans="1:13">
      <c r="J68" s="1"/>
      <c r="K68" s="1"/>
      <c r="L68" s="1"/>
      <c r="M68" s="1"/>
    </row>
  </sheetData>
  <mergeCells count="126">
    <mergeCell ref="H27:H28"/>
    <mergeCell ref="B28:D28"/>
    <mergeCell ref="B53:D53"/>
    <mergeCell ref="A35:A36"/>
    <mergeCell ref="B35:C35"/>
    <mergeCell ref="E35:E36"/>
    <mergeCell ref="F35:F36"/>
    <mergeCell ref="G35:G36"/>
    <mergeCell ref="H35:H36"/>
    <mergeCell ref="B36:D36"/>
    <mergeCell ref="A37:A38"/>
    <mergeCell ref="B37:C37"/>
    <mergeCell ref="E37:E38"/>
    <mergeCell ref="F37:F38"/>
    <mergeCell ref="G37:G38"/>
    <mergeCell ref="H37:H38"/>
    <mergeCell ref="A27:A28"/>
    <mergeCell ref="B27:C27"/>
    <mergeCell ref="E27:E28"/>
    <mergeCell ref="F27:F28"/>
    <mergeCell ref="G27:G28"/>
    <mergeCell ref="B51:D51"/>
    <mergeCell ref="G29:G30"/>
    <mergeCell ref="H29:H30"/>
    <mergeCell ref="I41:K41"/>
    <mergeCell ref="J42:K42"/>
    <mergeCell ref="H31:H32"/>
    <mergeCell ref="G31:G32"/>
    <mergeCell ref="B38:D38"/>
    <mergeCell ref="E33:E34"/>
    <mergeCell ref="F33:F34"/>
    <mergeCell ref="A7:A8"/>
    <mergeCell ref="I49:K49"/>
    <mergeCell ref="B50:D50"/>
    <mergeCell ref="J50:K50"/>
    <mergeCell ref="F25:F26"/>
    <mergeCell ref="G25:G26"/>
    <mergeCell ref="H25:H26"/>
    <mergeCell ref="B26:D26"/>
    <mergeCell ref="E19:E20"/>
    <mergeCell ref="A13:A14"/>
    <mergeCell ref="B13:C13"/>
    <mergeCell ref="E13:E14"/>
    <mergeCell ref="F13:F14"/>
    <mergeCell ref="G13:G14"/>
    <mergeCell ref="B32:D32"/>
    <mergeCell ref="E31:E32"/>
    <mergeCell ref="F31:F32"/>
    <mergeCell ref="A31:A32"/>
    <mergeCell ref="B31:C31"/>
    <mergeCell ref="A29:A30"/>
    <mergeCell ref="B29:C29"/>
    <mergeCell ref="E29:E30"/>
    <mergeCell ref="F29:F30"/>
    <mergeCell ref="B30:D30"/>
    <mergeCell ref="A1:H2"/>
    <mergeCell ref="A39:G39"/>
    <mergeCell ref="H15:H16"/>
    <mergeCell ref="B16:D16"/>
    <mergeCell ref="E23:E24"/>
    <mergeCell ref="F23:F24"/>
    <mergeCell ref="B17:C17"/>
    <mergeCell ref="E17:E18"/>
    <mergeCell ref="F17:F18"/>
    <mergeCell ref="G17:G18"/>
    <mergeCell ref="H17:H18"/>
    <mergeCell ref="B18:D18"/>
    <mergeCell ref="B19:C19"/>
    <mergeCell ref="A25:A26"/>
    <mergeCell ref="B25:C25"/>
    <mergeCell ref="E25:E26"/>
    <mergeCell ref="F19:F20"/>
    <mergeCell ref="G19:G20"/>
    <mergeCell ref="H19:H20"/>
    <mergeCell ref="B20:D20"/>
    <mergeCell ref="G23:G24"/>
    <mergeCell ref="H23:H24"/>
    <mergeCell ref="B21:C21"/>
    <mergeCell ref="E21:E22"/>
    <mergeCell ref="F21:F22"/>
    <mergeCell ref="B24:D24"/>
    <mergeCell ref="G21:G22"/>
    <mergeCell ref="H21:H22"/>
    <mergeCell ref="B22:D22"/>
    <mergeCell ref="D3:H3"/>
    <mergeCell ref="B8:D8"/>
    <mergeCell ref="B10:D10"/>
    <mergeCell ref="B15:C15"/>
    <mergeCell ref="B7:C7"/>
    <mergeCell ref="G4:H4"/>
    <mergeCell ref="C6:D6"/>
    <mergeCell ref="E15:E16"/>
    <mergeCell ref="F15:F16"/>
    <mergeCell ref="G15:G16"/>
    <mergeCell ref="E11:E12"/>
    <mergeCell ref="F11:F12"/>
    <mergeCell ref="G11:G12"/>
    <mergeCell ref="H11:H12"/>
    <mergeCell ref="H13:H14"/>
    <mergeCell ref="B14:D14"/>
    <mergeCell ref="A9:A10"/>
    <mergeCell ref="A15:A16"/>
    <mergeCell ref="A23:A24"/>
    <mergeCell ref="B23:C23"/>
    <mergeCell ref="A21:A22"/>
    <mergeCell ref="A17:A18"/>
    <mergeCell ref="A19:A20"/>
    <mergeCell ref="A11:A12"/>
    <mergeCell ref="B11:C11"/>
    <mergeCell ref="B12:D12"/>
    <mergeCell ref="G33:G34"/>
    <mergeCell ref="H33:H34"/>
    <mergeCell ref="B34:D34"/>
    <mergeCell ref="A57:G57"/>
    <mergeCell ref="B43:D43"/>
    <mergeCell ref="B44:D44"/>
    <mergeCell ref="B45:D45"/>
    <mergeCell ref="B46:D46"/>
    <mergeCell ref="A47:G47"/>
    <mergeCell ref="B54:D54"/>
    <mergeCell ref="A56:G56"/>
    <mergeCell ref="B55:D55"/>
    <mergeCell ref="B52:D52"/>
    <mergeCell ref="B42:D42"/>
    <mergeCell ref="A33:A34"/>
    <mergeCell ref="B33:C33"/>
  </mergeCells>
  <phoneticPr fontId="0" type="noConversion"/>
  <printOptions horizontalCentered="1"/>
  <pageMargins left="0.67" right="3.937007874015748E-2" top="0.51181102362204722" bottom="0.23622047244094491" header="0.23622047244094491" footer="0.23622047244094491"/>
  <pageSetup paperSize="9" scale="89" orientation="portrait" r:id="rId1"/>
  <headerFooter alignWithMargins="0">
    <oddFooter>Page &amp;P of &amp;N</oddFooter>
  </headerFooter>
  <rowBreaks count="2" manualBreakCount="2">
    <brk id="19" max="7" man="1"/>
    <brk id="3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Ponuda</vt:lpstr>
      <vt:lpstr>Ponuda!Print_Area</vt:lpstr>
      <vt:lpstr>Ponuda!Print_Titles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mlazarevic</dc:creator>
  <cp:lastModifiedBy>Damjan.Slijepcevic</cp:lastModifiedBy>
  <cp:lastPrinted>2017-01-24T11:39:23Z</cp:lastPrinted>
  <dcterms:created xsi:type="dcterms:W3CDTF">2006-01-23T19:37:33Z</dcterms:created>
  <dcterms:modified xsi:type="dcterms:W3CDTF">2017-01-24T11:39:41Z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TC101514011033</vt:lpwstr>
  </property>
</Properties>
</file>